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24400497G\Documents\OneDrive - Madrid Digital\Memorias\hospitales\Modelo para 2024\Hospitales 2024\HU Infanta Sofía\Datos Abiertos Memoria 24 HU Infanta Sofía\"/>
    </mc:Choice>
  </mc:AlternateContent>
  <bookViews>
    <workbookView xWindow="0" yWindow="0" windowWidth="23040" windowHeight="7500" firstSheet="5" activeTab="7"/>
  </bookViews>
  <sheets>
    <sheet name="Portada 1" sheetId="1" r:id="rId1"/>
    <sheet name="2024 en Cifras" sheetId="2" r:id="rId2"/>
    <sheet name="Población de Referencia" sheetId="4" r:id="rId3"/>
    <sheet name="Pirámide Población" sheetId="5" r:id="rId4"/>
    <sheet name="Recursos Humanos" sheetId="7" r:id="rId5"/>
    <sheet name="Recursos Materiales" sheetId="8" r:id="rId6"/>
    <sheet name="Alta Tecnología" sheetId="11" r:id="rId7"/>
    <sheet name="Otros Equipos" sheetId="9" r:id="rId8"/>
  </sheets>
  <externalReferences>
    <externalReference r:id="rId9"/>
    <externalReference r:id="rId10"/>
  </externalReferences>
  <definedNames>
    <definedName name="_Toc104450853" localSheetId="1">'2024 en Cifras'!#REF!</definedName>
    <definedName name="_Toc106893891" localSheetId="5">'Recursos Materiales'!#REF!</definedName>
    <definedName name="_Toc106895452" localSheetId="4">'Recursos Humanos'!#REF!</definedName>
    <definedName name="_Toc318202529" localSheetId="7">'Otros Equipos'!#REF!</definedName>
    <definedName name="_Toc72408385" localSheetId="1">'2024 en Cifras'!#REF!</definedName>
    <definedName name="_Toc75343940" localSheetId="4">'Recursos Humanos'!#REF!</definedName>
    <definedName name="_Toc75343941" localSheetId="1">'2024 en Cifras'!#REF!</definedName>
    <definedName name="_Toc77243979" localSheetId="1">'2024 en Cifras'!#REF!</definedName>
    <definedName name="_Toc77243987" localSheetId="1">'2024 en Cifras'!#REF!</definedName>
    <definedName name="_Toc77243992" localSheetId="1">'2024 en Cifras'!#REF!</definedName>
    <definedName name="_Toc77243993" localSheetId="1">'2024 en Cifras'!#REF!</definedName>
    <definedName name="_Toc77244018" localSheetId="1">'2024 en Cifras'!#REF!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5" l="1"/>
  <c r="E22" i="5" s="1"/>
  <c r="B25" i="5"/>
  <c r="D22" i="5" s="1"/>
  <c r="E10" i="5" l="1"/>
  <c r="D7" i="5"/>
  <c r="D11" i="5"/>
  <c r="D15" i="5"/>
  <c r="D19" i="5"/>
  <c r="D23" i="5"/>
  <c r="D12" i="5"/>
  <c r="D20" i="5"/>
  <c r="E8" i="5"/>
  <c r="E16" i="5"/>
  <c r="E24" i="5"/>
  <c r="D5" i="5"/>
  <c r="D13" i="5"/>
  <c r="D21" i="5"/>
  <c r="E9" i="5"/>
  <c r="E21" i="5"/>
  <c r="D10" i="5"/>
  <c r="D18" i="5"/>
  <c r="E6" i="5"/>
  <c r="E7" i="5"/>
  <c r="E11" i="5"/>
  <c r="E15" i="5"/>
  <c r="E19" i="5"/>
  <c r="E23" i="5"/>
  <c r="D8" i="5"/>
  <c r="D16" i="5"/>
  <c r="D24" i="5"/>
  <c r="E12" i="5"/>
  <c r="E20" i="5"/>
  <c r="D9" i="5"/>
  <c r="D17" i="5"/>
  <c r="E5" i="5"/>
  <c r="E13" i="5"/>
  <c r="E17" i="5"/>
  <c r="D6" i="5"/>
  <c r="D14" i="5"/>
  <c r="E14" i="5"/>
  <c r="E18" i="5"/>
  <c r="D25" i="5" l="1"/>
  <c r="E25" i="5"/>
</calcChain>
</file>

<file path=xl/sharedStrings.xml><?xml version="1.0" encoding="utf-8"?>
<sst xmlns="http://schemas.openxmlformats.org/spreadsheetml/2006/main" count="332" uniqueCount="305">
  <si>
    <t>1. Nuestro Centro</t>
  </si>
  <si>
    <t>MEMORIA 2024</t>
  </si>
  <si>
    <t>Hospital Universitario Infanta Sofía</t>
  </si>
  <si>
    <t>Actividad Asistencial  Y quirúrgica</t>
  </si>
  <si>
    <t>Altas totales</t>
  </si>
  <si>
    <t>Estancia Media</t>
  </si>
  <si>
    <t>Peso Medio</t>
  </si>
  <si>
    <t>Ingresos totales</t>
  </si>
  <si>
    <t>Ingresos Urgentes</t>
  </si>
  <si>
    <t>Urgencias Totales</t>
  </si>
  <si>
    <t>% Urgencias ingresadas</t>
  </si>
  <si>
    <t>Sesiones Hospital de Día</t>
  </si>
  <si>
    <t>Hospitalización a domicilio</t>
  </si>
  <si>
    <t>Ingresos</t>
  </si>
  <si>
    <t>Estancia media</t>
  </si>
  <si>
    <t>Alta</t>
  </si>
  <si>
    <t>Intervenciones quirúrgicas programadas con hospitalización</t>
  </si>
  <si>
    <t>Intervenciones quirúrgicas urgentes con hospitalización</t>
  </si>
  <si>
    <t>Nº partos</t>
  </si>
  <si>
    <t>% Cesáreas</t>
  </si>
  <si>
    <t>Actividad Global de consultas no presenciales</t>
  </si>
  <si>
    <t>eConsultas</t>
  </si>
  <si>
    <t>Telefónicas</t>
  </si>
  <si>
    <t>Telemedicina</t>
  </si>
  <si>
    <t>Consultas Externas</t>
  </si>
  <si>
    <t>Primeras consultas</t>
  </si>
  <si>
    <t>Consultas sucesivas</t>
  </si>
  <si>
    <t>% Primeras consultas solicitadas por Atención Primaria (AP)</t>
  </si>
  <si>
    <t>Índice sucesivas/primeras</t>
  </si>
  <si>
    <t>TOTAL</t>
  </si>
  <si>
    <t>Consultas solicitadas como consecuencia de la Libre Elección</t>
  </si>
  <si>
    <t>Número citas entrantes</t>
  </si>
  <si>
    <t>7.012Número citas salientes</t>
  </si>
  <si>
    <t>Casuística CMBD</t>
  </si>
  <si>
    <t>Episodios</t>
  </si>
  <si>
    <t>GRDs Médicos</t>
  </si>
  <si>
    <t>GRDs  Quirúrgicos</t>
  </si>
  <si>
    <t>Recursos Humanos</t>
  </si>
  <si>
    <t>Equipo Directivo</t>
  </si>
  <si>
    <t>Área Médica- Facultativos</t>
  </si>
  <si>
    <t>Área Enfermería</t>
  </si>
  <si>
    <t>Personal No Sanitario</t>
  </si>
  <si>
    <t>Docencia</t>
  </si>
  <si>
    <t>GESTIÓN DEL CONOCIMIENTO</t>
  </si>
  <si>
    <t>Formación Pregrado</t>
  </si>
  <si>
    <t xml:space="preserve"> Nº Alumnos:   98</t>
  </si>
  <si>
    <t>Formación de Grado</t>
  </si>
  <si>
    <t xml:space="preserve"> Nº Alumnos:  85</t>
  </si>
  <si>
    <t>Nº Profesores Asociados:  16</t>
  </si>
  <si>
    <t>Formación Posgrado</t>
  </si>
  <si>
    <t xml:space="preserve"> Nº Alumnos:  12</t>
  </si>
  <si>
    <t>Formación de Especialistas</t>
  </si>
  <si>
    <t>Nº Residentes: 105</t>
  </si>
  <si>
    <t>Formación Continuada</t>
  </si>
  <si>
    <t>Nº actividades totales:   14</t>
  </si>
  <si>
    <t>Nº horas formación totales:   206</t>
  </si>
  <si>
    <t>Nº profesionales participantes:   601</t>
  </si>
  <si>
    <t>investigación I+D+I</t>
  </si>
  <si>
    <t>Nº proyectos investigación</t>
  </si>
  <si>
    <t>Nº proyectos innovación en curso</t>
  </si>
  <si>
    <t>-</t>
  </si>
  <si>
    <t>Nº publicaciones científicas</t>
  </si>
  <si>
    <t>GRUPOS DE EDAD (AÑOS)</t>
  </si>
  <si>
    <t>NOMBRE CENTRO</t>
  </si>
  <si>
    <t>LOCALIDAD</t>
  </si>
  <si>
    <t>0-2</t>
  </si>
  <si>
    <t>16-64</t>
  </si>
  <si>
    <t>65-79</t>
  </si>
  <si>
    <t>≥ 80</t>
  </si>
  <si>
    <t>C.S. ALGETE</t>
  </si>
  <si>
    <t>ALGETE</t>
  </si>
  <si>
    <t>C.S. ARROYO DE LA VEGA</t>
  </si>
  <si>
    <t>ALCOBENDAS</t>
  </si>
  <si>
    <t>C.S. BUITRAGO DEL LOZOYA</t>
  </si>
  <si>
    <t>BUITRAGO DEL LOZOYA</t>
  </si>
  <si>
    <t>C.S. EL MOLAR</t>
  </si>
  <si>
    <t>EL MOLAR</t>
  </si>
  <si>
    <t>C.S. LA CABRERA</t>
  </si>
  <si>
    <t>LA CABRERA</t>
  </si>
  <si>
    <t>C.S. LA CHOPERA</t>
  </si>
  <si>
    <t>C.S. MARQUÉS DE LA VALDAVIA</t>
  </si>
  <si>
    <t>C.S. MIRAFLORES</t>
  </si>
  <si>
    <t>C.S. PARACUELLOS DE JARAMA</t>
  </si>
  <si>
    <t>PARACUELLOS DE JARAMA</t>
  </si>
  <si>
    <t>C.S. RASCAFRÍA</t>
  </si>
  <si>
    <t>RASCAFRÍA</t>
  </si>
  <si>
    <t>C.S. REYES CATÓLICOS</t>
  </si>
  <si>
    <t>S.SEBASTIÁN DE LOS REYES</t>
  </si>
  <si>
    <t>C.S. ROSA LUXEMBURGO</t>
  </si>
  <si>
    <t>C.S. TORRELAGUNA</t>
  </si>
  <si>
    <t>TORRELAGUNA</t>
  </si>
  <si>
    <t>C.S. V CENTENARIO</t>
  </si>
  <si>
    <t>C.S. VALDELASFUENTES</t>
  </si>
  <si>
    <t>CONS. ALALPARDO</t>
  </si>
  <si>
    <t>VALDEOLMOS-ALALPARDO</t>
  </si>
  <si>
    <t>CONS. ALAMEDA DEL VALLE</t>
  </si>
  <si>
    <t>ALAMEDA DEL VALLE</t>
  </si>
  <si>
    <t>CONS. AOSLOS</t>
  </si>
  <si>
    <t>HORCAJO DE LA SIERRA</t>
  </si>
  <si>
    <t>CONS. BELVIS DEL JARAMA</t>
  </si>
  <si>
    <t>PARACUELLOS  DE JARAMA</t>
  </si>
  <si>
    <t>CONS. BERZOSA DEL LOZOYA</t>
  </si>
  <si>
    <t>BERZOSA DEL LOZOYA</t>
  </si>
  <si>
    <t>CONS. BRAOJOS</t>
  </si>
  <si>
    <t>BRAOJOS</t>
  </si>
  <si>
    <t>CONS. CABANILLAS</t>
  </si>
  <si>
    <t>CABANILLAS DE LA SIERRA</t>
  </si>
  <si>
    <t>CONS. CANENCIA</t>
  </si>
  <si>
    <t>CANENCIA</t>
  </si>
  <si>
    <t>CONS. CERVERA DE BUITRAGO</t>
  </si>
  <si>
    <t>CERVERA DE BUITRAGO</t>
  </si>
  <si>
    <t>CONS. CINCOVILLAS</t>
  </si>
  <si>
    <t>PUENTES VIEJAS</t>
  </si>
  <si>
    <t>CONS. COBEÑA</t>
  </si>
  <si>
    <t>COBEÑA</t>
  </si>
  <si>
    <t>CONS. COTOS DE MONTERREY</t>
  </si>
  <si>
    <t>VENTURADA</t>
  </si>
  <si>
    <t>CONS. EL ATAZAR</t>
  </si>
  <si>
    <t>EL ATAZAR</t>
  </si>
  <si>
    <t>CONS. EL BERRUECO</t>
  </si>
  <si>
    <t>EL BERRUECO</t>
  </si>
  <si>
    <t>CONS. EL CARDOSO</t>
  </si>
  <si>
    <t>CONS. EL CUADRÓN</t>
  </si>
  <si>
    <t>GARGANTA DE LOS MONTES</t>
  </si>
  <si>
    <t>CONS. EL ESPARTAL</t>
  </si>
  <si>
    <t>EL VELLÓN</t>
  </si>
  <si>
    <t>CONS. EL VELLÓN</t>
  </si>
  <si>
    <t>CONS. FUENTE EL SAZ</t>
  </si>
  <si>
    <t>FUENTE EL SAZ DE JARAMA</t>
  </si>
  <si>
    <t>CONS. GANDULLAS</t>
  </si>
  <si>
    <t>PINUECAR-GANDULLAS</t>
  </si>
  <si>
    <t>CONS. GARGANTA DE LOS MONTES</t>
  </si>
  <si>
    <t>CONS. GARGANTILLA DEL LOZOYA</t>
  </si>
  <si>
    <t>GARGANTILLA DEL LOZOYA</t>
  </si>
  <si>
    <t>CONS. GASCONES</t>
  </si>
  <si>
    <t>GASCONES</t>
  </si>
  <si>
    <t>CONS. HORCAJO DE LA SIERRA</t>
  </si>
  <si>
    <t>CONS. HORCAJUELO DE LA SIERRA</t>
  </si>
  <si>
    <t>HORCAJUELO DE LA SIERRA</t>
  </si>
  <si>
    <t>CONS. LA ACEBEDA</t>
  </si>
  <si>
    <t>LA ACEBEDA</t>
  </si>
  <si>
    <t>CONS. LA HIRUELA</t>
  </si>
  <si>
    <t>CLA HIRUELA</t>
  </si>
  <si>
    <t>CONS. LA SERNA DEL MONTE</t>
  </si>
  <si>
    <t>LA SERNA DEL MONTE</t>
  </si>
  <si>
    <t>CONS. LAS NAVAS DE BUITRAGO</t>
  </si>
  <si>
    <t>LOZOYUELA-NAVAS -SIETEIGLESIAS</t>
  </si>
  <si>
    <t>CONS. LOZOYA</t>
  </si>
  <si>
    <t>LOZOYA DEL VALLE</t>
  </si>
  <si>
    <t>CONS. LOZOYUELA</t>
  </si>
  <si>
    <t>CONS. MADARCOS</t>
  </si>
  <si>
    <t>MADARCOS</t>
  </si>
  <si>
    <t>CONS. MANJIRÓN</t>
  </si>
  <si>
    <t>CONS. MONTEJO DE LA SIERRA</t>
  </si>
  <si>
    <t>MONTEJO DE LA SIERRA</t>
  </si>
  <si>
    <t>CONS. NAVARREDONDA</t>
  </si>
  <si>
    <t>NAVARREDONDA</t>
  </si>
  <si>
    <t>CONS. OTERUELO</t>
  </si>
  <si>
    <t>CONS. PAREDES DE BUITRAGO</t>
  </si>
  <si>
    <t>CONS. PATONES</t>
  </si>
  <si>
    <t>PATONES</t>
  </si>
  <si>
    <t>CONS. PEDREZUELA</t>
  </si>
  <si>
    <t>PEDREZUELA</t>
  </si>
  <si>
    <t>CONS. PINILLA DE BUITRAGO</t>
  </si>
  <si>
    <t>PINILLA DE BUITRAGO</t>
  </si>
  <si>
    <t>CONS. PINILLA DEL VALLE</t>
  </si>
  <si>
    <t>PINILLA DEL VALLE</t>
  </si>
  <si>
    <t>CONS. PIÑUÉCAR</t>
  </si>
  <si>
    <t>PIÑUÉCAR</t>
  </si>
  <si>
    <t>CONS. PRÁDENA DEL RINCÓN</t>
  </si>
  <si>
    <t>PRÁDENA DEL RINCÓN</t>
  </si>
  <si>
    <t>CONS. PUEBLA DE LA SIERRA</t>
  </si>
  <si>
    <t>PUEBLA DE LA SIERRA</t>
  </si>
  <si>
    <t>CONS. REDUEÑA</t>
  </si>
  <si>
    <t>REDUEÑA</t>
  </si>
  <si>
    <t>CONS. ROBLEDILLO DE LA JARA</t>
  </si>
  <si>
    <t>ROBLEDILLO DE LA JARA</t>
  </si>
  <si>
    <t>CONS. ROBREGORDO</t>
  </si>
  <si>
    <t>ROBREGORDO</t>
  </si>
  <si>
    <t>CONS. SAN AGUSTÍN DE GUADALIX</t>
  </si>
  <si>
    <t>SAN AGUSTÍN DE GUADALIX</t>
  </si>
  <si>
    <t>CONS. SAN MAMÉS</t>
  </si>
  <si>
    <t>NAVARREDONDA-SAN MAMÉS</t>
  </si>
  <si>
    <t>CONS. SANTO DOMINGO</t>
  </si>
  <si>
    <t>CONS. SERRADA DE LA FUENTE</t>
  </si>
  <si>
    <t>CONS. SIETEIGLESIAS</t>
  </si>
  <si>
    <t>SIETEIGLESIAS</t>
  </si>
  <si>
    <t>CONS. SOMOSIERRA</t>
  </si>
  <si>
    <t>SOMOSIERRA</t>
  </si>
  <si>
    <t>CONS. TALAMANCA</t>
  </si>
  <si>
    <t>TALAMANCA DE JARAMA</t>
  </si>
  <si>
    <t>CONS. TORREMOCHA</t>
  </si>
  <si>
    <t>TORREMOCHA DE JARAMA</t>
  </si>
  <si>
    <t>CONS. VALDEMANCO</t>
  </si>
  <si>
    <t>VALDEMANCO</t>
  </si>
  <si>
    <t>CONS. VALDEOLMOS</t>
  </si>
  <si>
    <t>CONS. VALDEPIÉLAGOS</t>
  </si>
  <si>
    <t>VALDEPIÉLAGOS</t>
  </si>
  <si>
    <t>CONS. VALDETORRES</t>
  </si>
  <si>
    <t>VALDETORRES DE JARAMA</t>
  </si>
  <si>
    <t>CONS. VENTURADA</t>
  </si>
  <si>
    <t>CONS. VILLAVIEJA DE LOZOYA</t>
  </si>
  <si>
    <t>VILLAVIEJA DE LOZOYA</t>
  </si>
  <si>
    <t>Fuente: SIP-CIBELES. Población a 31/12/2024</t>
  </si>
  <si>
    <t>codhospi</t>
  </si>
  <si>
    <t>hospi</t>
  </si>
  <si>
    <t>TRAMO</t>
  </si>
  <si>
    <t>Hombres</t>
  </si>
  <si>
    <t>Mujeres</t>
  </si>
  <si>
    <t>% Hombres</t>
  </si>
  <si>
    <t>% Mujeres</t>
  </si>
  <si>
    <t>00-04 años</t>
  </si>
  <si>
    <t>05-09 años</t>
  </si>
  <si>
    <t>10-14 años</t>
  </si>
  <si>
    <t>15-19 años</t>
  </si>
  <si>
    <t>20-24 años</t>
  </si>
  <si>
    <t>25-29 años</t>
  </si>
  <si>
    <t>30-34 años</t>
  </si>
  <si>
    <t>35-39 años</t>
  </si>
  <si>
    <t>40-44 años</t>
  </si>
  <si>
    <t>45-49 años</t>
  </si>
  <si>
    <t>50-54 años</t>
  </si>
  <si>
    <t>55-59 años</t>
  </si>
  <si>
    <t>60-64 años</t>
  </si>
  <si>
    <t>65-69 años</t>
  </si>
  <si>
    <t>70-74 años</t>
  </si>
  <si>
    <t>75-79 años</t>
  </si>
  <si>
    <t>80-84 años</t>
  </si>
  <si>
    <t>85-89 años</t>
  </si>
  <si>
    <t>90-94 años</t>
  </si>
  <si>
    <t>95 y más años</t>
  </si>
  <si>
    <t>CATEGORÍA PROFESIONAL</t>
  </si>
  <si>
    <t>Director Gerente</t>
  </si>
  <si>
    <t>Director Médico</t>
  </si>
  <si>
    <t>Director de Continuidad Asistencial</t>
  </si>
  <si>
    <t>Director de Gestión</t>
  </si>
  <si>
    <t>Director de Recursos Humanos</t>
  </si>
  <si>
    <t>Director de Enfermería</t>
  </si>
  <si>
    <t>ÁREA MÉDICA</t>
  </si>
  <si>
    <t xml:space="preserve">Facultativos </t>
  </si>
  <si>
    <t>ÁREA ENFERMERÍA</t>
  </si>
  <si>
    <t>Enfermeras/os</t>
  </si>
  <si>
    <t>Matronas</t>
  </si>
  <si>
    <t>Fisioterapeutas</t>
  </si>
  <si>
    <t>Técnicos superiores especialistas</t>
  </si>
  <si>
    <t>Técnico en Cuidados Auxiliares Enfermería</t>
  </si>
  <si>
    <t>Otro personal sanitario (formación universitaria)</t>
  </si>
  <si>
    <t>Otro personal sanitario (formación profesional)</t>
  </si>
  <si>
    <t>PERSONAL NO SANITARIO</t>
  </si>
  <si>
    <t xml:space="preserve">Grupo Técnico Función Administrativa </t>
  </si>
  <si>
    <t xml:space="preserve">Grupo Gestión Función Administrativa </t>
  </si>
  <si>
    <t>Grupo Administrativo y resto de la categoría C</t>
  </si>
  <si>
    <t>Auxiliares Administrativos  y resto de la categoría D</t>
  </si>
  <si>
    <t xml:space="preserve">Celadores </t>
  </si>
  <si>
    <t xml:space="preserve">           </t>
  </si>
  <si>
    <t>Pinche de Cocina</t>
  </si>
  <si>
    <t xml:space="preserve">          </t>
  </si>
  <si>
    <t>Resto de Personal de Gestión</t>
  </si>
  <si>
    <t>DOCENCIA</t>
  </si>
  <si>
    <t>Residentes Medicina (MIR)</t>
  </si>
  <si>
    <t>Residentes Otras Titulaciones (FIR, BIR, QIR, PIR, …)</t>
  </si>
  <si>
    <t>Residentes Enfermería (EIR)</t>
  </si>
  <si>
    <t>CAMAS</t>
  </si>
  <si>
    <r>
      <t>Camas Instaladas</t>
    </r>
    <r>
      <rPr>
        <vertAlign val="superscript"/>
        <sz val="9"/>
        <color rgb="FF31849B"/>
        <rFont val="Montserrat Medium"/>
      </rPr>
      <t>1</t>
    </r>
  </si>
  <si>
    <r>
      <t>Camas funcionantes</t>
    </r>
    <r>
      <rPr>
        <vertAlign val="superscript"/>
        <sz val="9"/>
        <color rgb="FF31849B"/>
        <rFont val="Montserrat Medium"/>
      </rPr>
      <t>2</t>
    </r>
  </si>
  <si>
    <t>QUIRÓFANOS</t>
  </si>
  <si>
    <t>Quirófanos Instalados</t>
  </si>
  <si>
    <t>OTRAS INSTALACIONES</t>
  </si>
  <si>
    <t>Paritorios</t>
  </si>
  <si>
    <t>Consultas en el hospital</t>
  </si>
  <si>
    <t>Consultas en Centros de especialidades</t>
  </si>
  <si>
    <t>PUESTOS HOSPITAL DE DÍA</t>
  </si>
  <si>
    <t>Oncológico</t>
  </si>
  <si>
    <t>Geriátrico</t>
  </si>
  <si>
    <t>Psiquiátrico</t>
  </si>
  <si>
    <t>Otros Médicos</t>
  </si>
  <si>
    <t>Quirúrgico</t>
  </si>
  <si>
    <t>HEMODIÁLISIS</t>
  </si>
  <si>
    <t>Número de puestos</t>
  </si>
  <si>
    <t>DIAGNÓSTICO POR IMAGEN</t>
  </si>
  <si>
    <t>Mamógrafos</t>
  </si>
  <si>
    <t>TC</t>
  </si>
  <si>
    <t>RM</t>
  </si>
  <si>
    <t>Ecógrafos. Servicio Radiodiagnóstico</t>
  </si>
  <si>
    <t>Ecógrafos. Otros Servicios</t>
  </si>
  <si>
    <t>Sala convencional de Rayos X</t>
  </si>
  <si>
    <t xml:space="preserve">Telemando </t>
  </si>
  <si>
    <t>ALTA TECNOLOGÍA</t>
  </si>
  <si>
    <t>Radiología Intervencionista</t>
  </si>
  <si>
    <t>Fuente: SIAE</t>
  </si>
  <si>
    <t>OTROS EQUIPOS</t>
  </si>
  <si>
    <t>Arco Multifuncional Rx</t>
  </si>
  <si>
    <t>Equipo Radioquirúrgico</t>
  </si>
  <si>
    <t>Ecocardiógrafos</t>
  </si>
  <si>
    <t>Equipos Ergometría</t>
  </si>
  <si>
    <t>Holter Electrocardiograma</t>
  </si>
  <si>
    <t>Holter Tensión</t>
  </si>
  <si>
    <t>Salas Endoscopias</t>
  </si>
  <si>
    <t>Gastroscopio / Esofagoscopios</t>
  </si>
  <si>
    <t>Colonoscopios / Rectoscopios</t>
  </si>
  <si>
    <t>Polisomnógrafos</t>
  </si>
  <si>
    <t>Electroencefalógrafos</t>
  </si>
  <si>
    <t>Vídeo EEG</t>
  </si>
  <si>
    <t>Electromiógrafos</t>
  </si>
  <si>
    <t>Densitómetros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</si>
</sst>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7F7F7F"/>
      <name val="Montserrat SemiBold"/>
    </font>
    <font>
      <sz val="8"/>
      <color rgb="FF7F7F7F"/>
      <name val="Montserrat Medium"/>
    </font>
    <font>
      <sz val="9"/>
      <color rgb="FF31849B"/>
      <name val="Montserrat Medium"/>
    </font>
    <font>
      <sz val="9"/>
      <color rgb="FF7F7F7F"/>
      <name val="Montserrat Medium"/>
    </font>
    <font>
      <i/>
      <sz val="8"/>
      <color rgb="FF7F7F7F"/>
      <name val="Montserrat Medium"/>
    </font>
    <font>
      <sz val="10"/>
      <color theme="1"/>
      <name val="Montserrat Medium"/>
    </font>
    <font>
      <sz val="9"/>
      <color rgb="FF3898B2"/>
      <name val="Montserrat Medium"/>
    </font>
    <font>
      <sz val="9"/>
      <color rgb="FF3898B2"/>
      <name val="Montserrat SemiBold"/>
    </font>
    <font>
      <sz val="9"/>
      <color rgb="FF7F7F7F"/>
      <name val="Montserrat SemiBold"/>
    </font>
    <font>
      <sz val="9"/>
      <color rgb="FF595959"/>
      <name val="Montserrat Medium"/>
    </font>
    <font>
      <sz val="9"/>
      <color rgb="FF595959"/>
      <name val="Montserrat SemiBold"/>
    </font>
    <font>
      <sz val="10"/>
      <color theme="1"/>
      <name val="Courier New"/>
      <family val="3"/>
    </font>
    <font>
      <sz val="9"/>
      <color rgb="FF595959"/>
      <name val="Montserrat ExtraBold"/>
    </font>
    <font>
      <sz val="10"/>
      <color rgb="FF595959"/>
      <name val="Montserrat SemiBold"/>
    </font>
    <font>
      <sz val="8"/>
      <color rgb="FF31849B"/>
      <name val="Montserrat Medium"/>
    </font>
    <font>
      <sz val="8"/>
      <color rgb="FF595959"/>
      <name val="Montserrat Medium"/>
    </font>
    <font>
      <sz val="9"/>
      <color rgb="FF31849B"/>
      <name val="Montserrat SemiBold"/>
    </font>
    <font>
      <vertAlign val="superscript"/>
      <sz val="9"/>
      <color rgb="FF31849B"/>
      <name val="Montserrat Medium"/>
    </font>
    <font>
      <b/>
      <sz val="8"/>
      <color rgb="FF7F7F7F"/>
      <name val="Montserrat SemiBold"/>
    </font>
  </fonts>
  <fills count="8">
    <fill>
      <patternFill patternType="none"/>
    </fill>
    <fill>
      <patternFill patternType="gray125"/>
    </fill>
    <fill>
      <patternFill patternType="solid">
        <fgColor rgb="FFEBF6F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3FBFF"/>
        <bgColor indexed="64"/>
      </patternFill>
    </fill>
    <fill>
      <patternFill patternType="solid">
        <fgColor rgb="FF00B050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 style="medium">
        <color rgb="FF92CDDC"/>
      </top>
      <bottom/>
      <diagonal/>
    </border>
    <border>
      <left/>
      <right/>
      <top/>
      <bottom style="medium">
        <color rgb="FFB6DDE8"/>
      </bottom>
      <diagonal/>
    </border>
    <border>
      <left/>
      <right/>
      <top style="medium">
        <color rgb="FFB6DDE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0" fillId="0" borderId="0" xfId="0" applyFont="1" applyAlignment="1"/>
    <xf numFmtId="0" fontId="0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10" fillId="0" borderId="0" xfId="0" applyFont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3" fontId="11" fillId="2" borderId="1" xfId="0" applyNumberFormat="1" applyFont="1" applyFill="1" applyBorder="1" applyAlignment="1">
      <alignment horizontal="right" vertical="center" wrapText="1"/>
    </xf>
    <xf numFmtId="0" fontId="10" fillId="0" borderId="2" xfId="0" applyFont="1" applyBorder="1" applyAlignment="1">
      <alignment horizontal="justify" vertical="center" wrapText="1"/>
    </xf>
    <xf numFmtId="0" fontId="11" fillId="2" borderId="2" xfId="0" applyFont="1" applyFill="1" applyBorder="1" applyAlignment="1">
      <alignment horizontal="right" vertical="center" wrapText="1"/>
    </xf>
    <xf numFmtId="3" fontId="11" fillId="2" borderId="2" xfId="0" applyNumberFormat="1" applyFont="1" applyFill="1" applyBorder="1" applyAlignment="1">
      <alignment horizontal="right" vertical="center" wrapText="1"/>
    </xf>
    <xf numFmtId="10" fontId="11" fillId="2" borderId="2" xfId="0" applyNumberFormat="1" applyFont="1" applyFill="1" applyBorder="1" applyAlignment="1">
      <alignment horizontal="right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10" fillId="0" borderId="0" xfId="0" applyFont="1" applyAlignment="1">
      <alignment horizontal="justify" vertical="center" wrapText="1"/>
    </xf>
    <xf numFmtId="0" fontId="10" fillId="0" borderId="3" xfId="0" applyFont="1" applyBorder="1" applyAlignment="1">
      <alignment horizontal="justify" vertical="center" wrapText="1"/>
    </xf>
    <xf numFmtId="0" fontId="12" fillId="0" borderId="0" xfId="0" applyFont="1" applyAlignment="1">
      <alignment horizontal="justify" vertical="center"/>
    </xf>
    <xf numFmtId="0" fontId="10" fillId="0" borderId="4" xfId="0" applyFont="1" applyBorder="1" applyAlignment="1">
      <alignment horizontal="justify" vertical="center" wrapText="1"/>
    </xf>
    <xf numFmtId="3" fontId="11" fillId="2" borderId="4" xfId="0" applyNumberFormat="1" applyFont="1" applyFill="1" applyBorder="1" applyAlignment="1">
      <alignment horizontal="right" vertical="center" wrapText="1"/>
    </xf>
    <xf numFmtId="0" fontId="10" fillId="3" borderId="4" xfId="0" applyFont="1" applyFill="1" applyBorder="1" applyAlignment="1">
      <alignment horizontal="justify" vertical="center" wrapText="1"/>
    </xf>
    <xf numFmtId="3" fontId="11" fillId="2" borderId="0" xfId="0" applyNumberFormat="1" applyFont="1" applyFill="1" applyAlignment="1">
      <alignment horizontal="right" vertical="center" wrapText="1"/>
    </xf>
    <xf numFmtId="0" fontId="14" fillId="0" borderId="1" xfId="0" applyFont="1" applyBorder="1" applyAlignment="1">
      <alignment horizontal="justify" vertical="center" wrapText="1"/>
    </xf>
    <xf numFmtId="0" fontId="14" fillId="0" borderId="2" xfId="0" applyFont="1" applyBorder="1" applyAlignment="1">
      <alignment horizontal="justify" vertical="center" wrapText="1"/>
    </xf>
    <xf numFmtId="0" fontId="15" fillId="4" borderId="2" xfId="0" applyFont="1" applyFill="1" applyBorder="1" applyAlignment="1">
      <alignment horizontal="justify" vertical="center" wrapText="1"/>
    </xf>
    <xf numFmtId="3" fontId="16" fillId="4" borderId="2" xfId="0" applyNumberFormat="1" applyFont="1" applyFill="1" applyBorder="1" applyAlignment="1">
      <alignment horizontal="right" vertical="center" wrapText="1"/>
    </xf>
    <xf numFmtId="0" fontId="14" fillId="0" borderId="4" xfId="0" applyFont="1" applyBorder="1" applyAlignment="1">
      <alignment horizontal="justify" vertical="center" wrapText="1"/>
    </xf>
    <xf numFmtId="3" fontId="17" fillId="2" borderId="4" xfId="0" applyNumberFormat="1" applyFont="1" applyFill="1" applyBorder="1" applyAlignment="1">
      <alignment horizontal="right" vertical="center" wrapText="1"/>
    </xf>
    <xf numFmtId="0" fontId="14" fillId="0" borderId="0" xfId="0" applyFont="1" applyAlignment="1">
      <alignment horizontal="justify" vertical="center" wrapText="1"/>
    </xf>
    <xf numFmtId="3" fontId="17" fillId="2" borderId="0" xfId="0" applyNumberFormat="1" applyFont="1" applyFill="1" applyAlignment="1">
      <alignment horizontal="right" vertical="center" wrapText="1"/>
    </xf>
    <xf numFmtId="0" fontId="18" fillId="5" borderId="4" xfId="0" applyFont="1" applyFill="1" applyBorder="1" applyAlignment="1">
      <alignment horizontal="justify" vertical="center" wrapText="1"/>
    </xf>
    <xf numFmtId="0" fontId="16" fillId="5" borderId="4" xfId="0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justify" vertical="center" wrapText="1"/>
    </xf>
    <xf numFmtId="3" fontId="11" fillId="2" borderId="0" xfId="0" applyNumberFormat="1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justify" vertical="center" wrapText="1"/>
    </xf>
    <xf numFmtId="0" fontId="16" fillId="4" borderId="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9" fillId="2" borderId="4" xfId="0" applyFont="1" applyFill="1" applyBorder="1" applyAlignment="1">
      <alignment horizontal="justify" vertical="center" wrapText="1"/>
    </xf>
    <xf numFmtId="0" fontId="9" fillId="2" borderId="0" xfId="0" applyFont="1" applyFill="1" applyAlignment="1">
      <alignment horizontal="justify" vertical="center" wrapText="1"/>
    </xf>
    <xf numFmtId="0" fontId="10" fillId="3" borderId="5" xfId="0" applyFont="1" applyFill="1" applyBorder="1" applyAlignment="1">
      <alignment horizontal="justify" vertical="center" wrapText="1"/>
    </xf>
    <xf numFmtId="0" fontId="10" fillId="3" borderId="4" xfId="0" applyFont="1" applyFill="1" applyBorder="1" applyAlignment="1">
      <alignment horizontal="justify" vertical="center" wrapText="1"/>
    </xf>
    <xf numFmtId="0" fontId="10" fillId="0" borderId="5" xfId="0" applyFont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9" fillId="2" borderId="2" xfId="0" applyFont="1" applyFill="1" applyBorder="1" applyAlignment="1">
      <alignment horizontal="right" vertical="center" wrapText="1"/>
    </xf>
    <xf numFmtId="0" fontId="19" fillId="0" borderId="0" xfId="0" applyFont="1" applyAlignment="1">
      <alignment horizontal="justify" vertical="center"/>
    </xf>
    <xf numFmtId="0" fontId="20" fillId="5" borderId="4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center" vertical="center" wrapText="1"/>
    </xf>
    <xf numFmtId="17" fontId="18" fillId="5" borderId="4" xfId="0" applyNumberFormat="1" applyFont="1" applyFill="1" applyBorder="1" applyAlignment="1">
      <alignment horizontal="center" vertical="center" wrapText="1"/>
    </xf>
    <xf numFmtId="0" fontId="22" fillId="0" borderId="4" xfId="0" applyFont="1" applyBorder="1" applyAlignment="1">
      <alignment horizontal="left" vertical="center" wrapText="1"/>
    </xf>
    <xf numFmtId="0" fontId="9" fillId="6" borderId="4" xfId="0" applyFont="1" applyFill="1" applyBorder="1" applyAlignment="1">
      <alignment horizontal="left" vertical="center" wrapText="1"/>
    </xf>
    <xf numFmtId="0" fontId="23" fillId="0" borderId="4" xfId="0" applyFont="1" applyBorder="1" applyAlignment="1">
      <alignment horizontal="right" vertical="center" wrapText="1"/>
    </xf>
    <xf numFmtId="3" fontId="23" fillId="6" borderId="4" xfId="0" applyNumberFormat="1" applyFont="1" applyFill="1" applyBorder="1" applyAlignment="1">
      <alignment horizontal="right" vertical="center" wrapText="1"/>
    </xf>
    <xf numFmtId="3" fontId="23" fillId="0" borderId="4" xfId="0" applyNumberFormat="1" applyFont="1" applyBorder="1" applyAlignment="1">
      <alignment horizontal="right" vertical="center" wrapText="1"/>
    </xf>
    <xf numFmtId="0" fontId="22" fillId="3" borderId="4" xfId="0" applyFont="1" applyFill="1" applyBorder="1" applyAlignment="1">
      <alignment horizontal="left" vertical="center" wrapText="1"/>
    </xf>
    <xf numFmtId="0" fontId="23" fillId="3" borderId="4" xfId="0" applyFont="1" applyFill="1" applyBorder="1" applyAlignment="1">
      <alignment horizontal="right" vertical="center" wrapText="1"/>
    </xf>
    <xf numFmtId="3" fontId="23" fillId="3" borderId="4" xfId="0" applyNumberFormat="1" applyFont="1" applyFill="1" applyBorder="1" applyAlignment="1">
      <alignment horizontal="right" vertical="center" wrapText="1"/>
    </xf>
    <xf numFmtId="0" fontId="23" fillId="6" borderId="4" xfId="0" applyFont="1" applyFill="1" applyBorder="1" applyAlignment="1">
      <alignment horizontal="right" vertical="center" wrapText="1"/>
    </xf>
    <xf numFmtId="0" fontId="22" fillId="3" borderId="0" xfId="0" applyFont="1" applyFill="1" applyAlignment="1">
      <alignment horizontal="left" vertical="center" wrapText="1"/>
    </xf>
    <xf numFmtId="0" fontId="9" fillId="6" borderId="0" xfId="0" applyFont="1" applyFill="1" applyAlignment="1">
      <alignment horizontal="left" vertical="center" wrapText="1"/>
    </xf>
    <xf numFmtId="0" fontId="23" fillId="3" borderId="0" xfId="0" applyFont="1" applyFill="1" applyAlignment="1">
      <alignment horizontal="right" vertical="center" wrapText="1"/>
    </xf>
    <xf numFmtId="0" fontId="23" fillId="6" borderId="0" xfId="0" applyFont="1" applyFill="1" applyAlignment="1">
      <alignment horizontal="right" vertical="center" wrapText="1"/>
    </xf>
    <xf numFmtId="0" fontId="21" fillId="5" borderId="4" xfId="0" applyFont="1" applyFill="1" applyBorder="1" applyAlignment="1">
      <alignment horizontal="justify" vertical="center" wrapText="1"/>
    </xf>
    <xf numFmtId="0" fontId="7" fillId="7" borderId="6" xfId="0" applyFont="1" applyFill="1" applyBorder="1" applyAlignment="1">
      <alignment horizontal="center"/>
    </xf>
    <xf numFmtId="0" fontId="0" fillId="0" borderId="6" xfId="0" applyBorder="1"/>
    <xf numFmtId="49" fontId="7" fillId="7" borderId="6" xfId="0" applyNumberFormat="1" applyFont="1" applyFill="1" applyBorder="1" applyAlignment="1">
      <alignment horizontal="center"/>
    </xf>
    <xf numFmtId="49" fontId="0" fillId="0" borderId="6" xfId="0" applyNumberFormat="1" applyBorder="1"/>
    <xf numFmtId="3" fontId="0" fillId="0" borderId="6" xfId="0" applyNumberFormat="1" applyFont="1" applyBorder="1"/>
    <xf numFmtId="10" fontId="0" fillId="0" borderId="6" xfId="0" applyNumberFormat="1" applyBorder="1"/>
    <xf numFmtId="49" fontId="7" fillId="0" borderId="6" xfId="0" applyNumberFormat="1" applyFont="1" applyFill="1" applyBorder="1"/>
    <xf numFmtId="3" fontId="7" fillId="0" borderId="6" xfId="0" applyNumberFormat="1" applyFont="1" applyBorder="1"/>
    <xf numFmtId="10" fontId="7" fillId="0" borderId="6" xfId="0" applyNumberFormat="1" applyFont="1" applyBorder="1"/>
    <xf numFmtId="0" fontId="21" fillId="5" borderId="1" xfId="0" applyFont="1" applyFill="1" applyBorder="1" applyAlignment="1">
      <alignment horizontal="justify" vertical="center" wrapText="1"/>
    </xf>
    <xf numFmtId="0" fontId="21" fillId="5" borderId="1" xfId="0" applyFont="1" applyFill="1" applyBorder="1" applyAlignment="1">
      <alignment horizontal="right" vertical="center" wrapText="1"/>
    </xf>
    <xf numFmtId="0" fontId="11" fillId="0" borderId="2" xfId="0" applyFont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 wrapText="1"/>
    </xf>
    <xf numFmtId="0" fontId="9" fillId="2" borderId="2" xfId="0" applyFont="1" applyFill="1" applyBorder="1" applyAlignment="1">
      <alignment horizontal="justify" vertical="center" wrapText="1"/>
    </xf>
    <xf numFmtId="0" fontId="24" fillId="4" borderId="2" xfId="0" applyFont="1" applyFill="1" applyBorder="1" applyAlignment="1">
      <alignment horizontal="justify" vertical="center" wrapText="1"/>
    </xf>
    <xf numFmtId="3" fontId="16" fillId="4" borderId="2" xfId="0" applyNumberFormat="1" applyFont="1" applyFill="1" applyBorder="1" applyAlignment="1">
      <alignment horizontal="justify" vertical="center" wrapText="1"/>
    </xf>
    <xf numFmtId="0" fontId="18" fillId="5" borderId="1" xfId="0" applyFont="1" applyFill="1" applyBorder="1" applyAlignment="1">
      <alignment horizontal="justify" vertical="center" wrapText="1"/>
    </xf>
    <xf numFmtId="0" fontId="21" fillId="5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21" fillId="5" borderId="2" xfId="0" applyFont="1" applyFill="1" applyBorder="1" applyAlignment="1">
      <alignment horizontal="justify" vertical="center" wrapText="1"/>
    </xf>
    <xf numFmtId="0" fontId="26" fillId="5" borderId="2" xfId="0" applyFont="1" applyFill="1" applyBorder="1" applyAlignment="1">
      <alignment horizontal="right" vertical="center" wrapText="1"/>
    </xf>
    <xf numFmtId="0" fontId="26" fillId="5" borderId="2" xfId="0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200"/>
              <a:t>Pirámide</a:t>
            </a:r>
            <a:r>
              <a:rPr lang="es-ES" sz="1200" baseline="0"/>
              <a:t> de Población - HU Infanta Sofía</a:t>
            </a:r>
            <a:endParaRPr lang="es-ES" sz="12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'[2]HU INFANTA SOFÍA'!$B$4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'[2]HU INFANTA SOFÍA'!$A$5:$A$24</c:f>
              <c:strCache>
                <c:ptCount val="20"/>
                <c:pt idx="0">
                  <c:v>00-04 años</c:v>
                </c:pt>
                <c:pt idx="1">
                  <c:v>05-09 años</c:v>
                </c:pt>
                <c:pt idx="2">
                  <c:v>10-14 años</c:v>
                </c:pt>
                <c:pt idx="3">
                  <c:v>15-19 años</c:v>
                </c:pt>
                <c:pt idx="4">
                  <c:v>20-24 años</c:v>
                </c:pt>
                <c:pt idx="5">
                  <c:v>25-29 años</c:v>
                </c:pt>
                <c:pt idx="6">
                  <c:v>30-34 años</c:v>
                </c:pt>
                <c:pt idx="7">
                  <c:v>35-39 años</c:v>
                </c:pt>
                <c:pt idx="8">
                  <c:v>40-44 años</c:v>
                </c:pt>
                <c:pt idx="9">
                  <c:v>45-49 años</c:v>
                </c:pt>
                <c:pt idx="10">
                  <c:v>50-54 años</c:v>
                </c:pt>
                <c:pt idx="11">
                  <c:v>55-59 años</c:v>
                </c:pt>
                <c:pt idx="12">
                  <c:v>60-64 años</c:v>
                </c:pt>
                <c:pt idx="13">
                  <c:v>65-69 años</c:v>
                </c:pt>
                <c:pt idx="14">
                  <c:v>70-74 años</c:v>
                </c:pt>
                <c:pt idx="15">
                  <c:v>75-79 años</c:v>
                </c:pt>
                <c:pt idx="16">
                  <c:v>80-84 años</c:v>
                </c:pt>
                <c:pt idx="17">
                  <c:v>85-89 años</c:v>
                </c:pt>
                <c:pt idx="18">
                  <c:v>90-94 años</c:v>
                </c:pt>
                <c:pt idx="19">
                  <c:v>95 y más años</c:v>
                </c:pt>
              </c:strCache>
            </c:strRef>
          </c:cat>
          <c:val>
            <c:numRef>
              <c:f>'[2]HU INFANTA SOFÍA'!$D$5:$D$24</c:f>
              <c:numCache>
                <c:formatCode>0.00%</c:formatCode>
                <c:ptCount val="20"/>
                <c:pt idx="0">
                  <c:v>-3.4902767129016521E-2</c:v>
                </c:pt>
                <c:pt idx="1">
                  <c:v>-5.3634906252178156E-2</c:v>
                </c:pt>
                <c:pt idx="2">
                  <c:v>-6.7365999860598033E-2</c:v>
                </c:pt>
                <c:pt idx="3">
                  <c:v>-6.7522827071861719E-2</c:v>
                </c:pt>
                <c:pt idx="4">
                  <c:v>-5.9181942798726794E-2</c:v>
                </c:pt>
                <c:pt idx="5">
                  <c:v>-5.4093771055505217E-2</c:v>
                </c:pt>
                <c:pt idx="6">
                  <c:v>-5.4244789851536905E-2</c:v>
                </c:pt>
                <c:pt idx="7">
                  <c:v>-6.1784112822657465E-2</c:v>
                </c:pt>
                <c:pt idx="8">
                  <c:v>-7.6525870681443273E-2</c:v>
                </c:pt>
                <c:pt idx="9">
                  <c:v>-9.6164122580795056E-2</c:v>
                </c:pt>
                <c:pt idx="10">
                  <c:v>-9.2208591807811158E-2</c:v>
                </c:pt>
                <c:pt idx="11">
                  <c:v>-7.5375804465509635E-2</c:v>
                </c:pt>
                <c:pt idx="12">
                  <c:v>-5.9112241815942941E-2</c:v>
                </c:pt>
                <c:pt idx="13">
                  <c:v>-4.4509885922724847E-2</c:v>
                </c:pt>
                <c:pt idx="14">
                  <c:v>-3.5820496735670643E-2</c:v>
                </c:pt>
                <c:pt idx="15">
                  <c:v>-3.1388675913663719E-2</c:v>
                </c:pt>
                <c:pt idx="16">
                  <c:v>-1.9992565228503054E-2</c:v>
                </c:pt>
                <c:pt idx="17">
                  <c:v>-1.0019516275179481E-2</c:v>
                </c:pt>
                <c:pt idx="18">
                  <c:v>-4.9081108710299481E-3</c:v>
                </c:pt>
                <c:pt idx="19">
                  <c:v>-1.2430008596454544E-3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51-4A42-91FB-F6C00660762D}"/>
            </c:ext>
          </c:extLst>
        </c:ser>
        <c:ser>
          <c:idx val="1"/>
          <c:order val="1"/>
          <c:tx>
            <c:strRef>
              <c:f>'[2]HU INFANTA SOFÍA'!$C$4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'[2]HU INFANTA SOFÍA'!$A$5:$A$24</c:f>
              <c:strCache>
                <c:ptCount val="20"/>
                <c:pt idx="0">
                  <c:v>00-04 años</c:v>
                </c:pt>
                <c:pt idx="1">
                  <c:v>05-09 años</c:v>
                </c:pt>
                <c:pt idx="2">
                  <c:v>10-14 años</c:v>
                </c:pt>
                <c:pt idx="3">
                  <c:v>15-19 años</c:v>
                </c:pt>
                <c:pt idx="4">
                  <c:v>20-24 años</c:v>
                </c:pt>
                <c:pt idx="5">
                  <c:v>25-29 años</c:v>
                </c:pt>
                <c:pt idx="6">
                  <c:v>30-34 años</c:v>
                </c:pt>
                <c:pt idx="7">
                  <c:v>35-39 años</c:v>
                </c:pt>
                <c:pt idx="8">
                  <c:v>40-44 años</c:v>
                </c:pt>
                <c:pt idx="9">
                  <c:v>45-49 años</c:v>
                </c:pt>
                <c:pt idx="10">
                  <c:v>50-54 años</c:v>
                </c:pt>
                <c:pt idx="11">
                  <c:v>55-59 años</c:v>
                </c:pt>
                <c:pt idx="12">
                  <c:v>60-64 años</c:v>
                </c:pt>
                <c:pt idx="13">
                  <c:v>65-69 años</c:v>
                </c:pt>
                <c:pt idx="14">
                  <c:v>70-74 años</c:v>
                </c:pt>
                <c:pt idx="15">
                  <c:v>75-79 años</c:v>
                </c:pt>
                <c:pt idx="16">
                  <c:v>80-84 años</c:v>
                </c:pt>
                <c:pt idx="17">
                  <c:v>85-89 años</c:v>
                </c:pt>
                <c:pt idx="18">
                  <c:v>90-94 años</c:v>
                </c:pt>
                <c:pt idx="19">
                  <c:v>95 y más años</c:v>
                </c:pt>
              </c:strCache>
            </c:strRef>
          </c:cat>
          <c:val>
            <c:numRef>
              <c:f>'[2]HU INFANTA SOFÍA'!$E$5:$E$24</c:f>
              <c:numCache>
                <c:formatCode>0.00%</c:formatCode>
                <c:ptCount val="20"/>
                <c:pt idx="0">
                  <c:v>3.1606604955915656E-2</c:v>
                </c:pt>
                <c:pt idx="1">
                  <c:v>4.7470372243354368E-2</c:v>
                </c:pt>
                <c:pt idx="2">
                  <c:v>5.9711747762802046E-2</c:v>
                </c:pt>
                <c:pt idx="3">
                  <c:v>5.9937116598139883E-2</c:v>
                </c:pt>
                <c:pt idx="4">
                  <c:v>5.4484290143136695E-2</c:v>
                </c:pt>
                <c:pt idx="5">
                  <c:v>5.2247092192344052E-2</c:v>
                </c:pt>
                <c:pt idx="6">
                  <c:v>5.5391262285349928E-2</c:v>
                </c:pt>
                <c:pt idx="7">
                  <c:v>6.3455069149754836E-2</c:v>
                </c:pt>
                <c:pt idx="8">
                  <c:v>8.0456674215606511E-2</c:v>
                </c:pt>
                <c:pt idx="9">
                  <c:v>9.711747762802049E-2</c:v>
                </c:pt>
                <c:pt idx="10">
                  <c:v>9.0076075723928672E-2</c:v>
                </c:pt>
                <c:pt idx="11">
                  <c:v>7.3409775510652794E-2</c:v>
                </c:pt>
                <c:pt idx="12">
                  <c:v>5.9640289351597368E-2</c:v>
                </c:pt>
                <c:pt idx="13">
                  <c:v>4.7014137771816802E-2</c:v>
                </c:pt>
                <c:pt idx="14">
                  <c:v>4.0209098304786611E-2</c:v>
                </c:pt>
                <c:pt idx="15">
                  <c:v>3.5119060706668717E-2</c:v>
                </c:pt>
                <c:pt idx="16">
                  <c:v>2.4026516567357797E-2</c:v>
                </c:pt>
                <c:pt idx="17">
                  <c:v>1.4907323937468393E-2</c:v>
                </c:pt>
                <c:pt idx="18">
                  <c:v>9.6358919109078515E-3</c:v>
                </c:pt>
                <c:pt idx="19">
                  <c:v>4.0841230403904924E-3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51-4A42-91FB-F6C0066076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54184456"/>
        <c:axId val="454183672"/>
      </c:barChart>
      <c:catAx>
        <c:axId val="4541844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54183672"/>
        <c:crosses val="autoZero"/>
        <c:auto val="1"/>
        <c:lblAlgn val="ctr"/>
        <c:lblOffset val="200"/>
        <c:noMultiLvlLbl val="0"/>
      </c:catAx>
      <c:valAx>
        <c:axId val="454183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54184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225424</xdr:colOff>
      <xdr:row>4</xdr:row>
      <xdr:rowOff>19051</xdr:rowOff>
    </xdr:from>
    <xdr:to>
      <xdr:col>12</xdr:col>
      <xdr:colOff>501649</xdr:colOff>
      <xdr:row>23</xdr:row>
      <xdr:rowOff>168275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HU%20INFANTA%20SOF&#205;A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24400497G\Documents\OneDrive%20-%20Madrid%20Digital\Memorias\hospitales\Modelo%20para%202024\Fuentes%202024%20EPB\Tablas%20Maestras\Poblaci&#243;n\Pir&#225;mides%20poblaci&#243;n%20Memorias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U INFANTA SOFÍA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dos"/>
      <sheetName val="HG VILLALBA"/>
      <sheetName val="HU REY JUAN CARLOS"/>
      <sheetName val="HU TORREJÓN"/>
      <sheetName val="HU PTA HIERRO"/>
      <sheetName val="HU TAJO"/>
      <sheetName val="HU INFANTA CRISTINA"/>
      <sheetName val="HU SURESTE"/>
      <sheetName val="HU INFANTA LEONOR"/>
      <sheetName val="HU HENARES"/>
      <sheetName val="HU INFANTA SOFÍA"/>
      <sheetName val="HU INFANTA ELENA"/>
      <sheetName val="H GOMEZ ULLA"/>
      <sheetName val="H EL ESCORIAL"/>
      <sheetName val="HU RAMÓN Y CAJAL"/>
      <sheetName val="HU GETAFE"/>
      <sheetName val="HU 12 OCTUBRE"/>
      <sheetName val="HU P ASTURIAS"/>
      <sheetName val="HU F JIMÉNEZ DÍAZ"/>
      <sheetName val="HU FUENLABRADA"/>
      <sheetName val="HGU G MARAÑÓN"/>
      <sheetName val="HU DE LA PRINCESA"/>
      <sheetName val="HU CLÍNICO"/>
      <sheetName val="HU LA PAZ"/>
      <sheetName val="HU MÓSTOLES"/>
      <sheetName val="HU SEVERO OCHOA"/>
      <sheetName val="HU F ALCORCÓ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4">
          <cell r="B4" t="str">
            <v>Hombres</v>
          </cell>
          <cell r="C4" t="str">
            <v>Mujeres</v>
          </cell>
        </row>
        <row r="5">
          <cell r="A5" t="str">
            <v>00-04 años</v>
          </cell>
          <cell r="D5">
            <v>-3.4902767129016521E-2</v>
          </cell>
          <cell r="E5">
            <v>3.1606604955915656E-2</v>
          </cell>
        </row>
        <row r="6">
          <cell r="A6" t="str">
            <v>05-09 años</v>
          </cell>
          <cell r="D6">
            <v>-5.3634906252178156E-2</v>
          </cell>
          <cell r="E6">
            <v>4.7470372243354368E-2</v>
          </cell>
        </row>
        <row r="7">
          <cell r="A7" t="str">
            <v>10-14 años</v>
          </cell>
          <cell r="D7">
            <v>-6.7365999860598033E-2</v>
          </cell>
          <cell r="E7">
            <v>5.9711747762802046E-2</v>
          </cell>
        </row>
        <row r="8">
          <cell r="A8" t="str">
            <v>15-19 años</v>
          </cell>
          <cell r="D8">
            <v>-6.7522827071861719E-2</v>
          </cell>
          <cell r="E8">
            <v>5.9937116598139883E-2</v>
          </cell>
        </row>
        <row r="9">
          <cell r="A9" t="str">
            <v>20-24 años</v>
          </cell>
          <cell r="D9">
            <v>-5.9181942798726794E-2</v>
          </cell>
          <cell r="E9">
            <v>5.4484290143136695E-2</v>
          </cell>
        </row>
        <row r="10">
          <cell r="A10" t="str">
            <v>25-29 años</v>
          </cell>
          <cell r="D10">
            <v>-5.4093771055505217E-2</v>
          </cell>
          <cell r="E10">
            <v>5.2247092192344052E-2</v>
          </cell>
        </row>
        <row r="11">
          <cell r="A11" t="str">
            <v>30-34 años</v>
          </cell>
          <cell r="D11">
            <v>-5.4244789851536905E-2</v>
          </cell>
          <cell r="E11">
            <v>5.5391262285349928E-2</v>
          </cell>
        </row>
        <row r="12">
          <cell r="A12" t="str">
            <v>35-39 años</v>
          </cell>
          <cell r="D12">
            <v>-6.1784112822657465E-2</v>
          </cell>
          <cell r="E12">
            <v>6.3455069149754836E-2</v>
          </cell>
        </row>
        <row r="13">
          <cell r="A13" t="str">
            <v>40-44 años</v>
          </cell>
          <cell r="D13">
            <v>-7.6525870681443273E-2</v>
          </cell>
          <cell r="E13">
            <v>8.0456674215606511E-2</v>
          </cell>
        </row>
        <row r="14">
          <cell r="A14" t="str">
            <v>45-49 años</v>
          </cell>
          <cell r="D14">
            <v>-9.6164122580795056E-2</v>
          </cell>
          <cell r="E14">
            <v>9.711747762802049E-2</v>
          </cell>
        </row>
        <row r="15">
          <cell r="A15" t="str">
            <v>50-54 años</v>
          </cell>
          <cell r="D15">
            <v>-9.2208591807811158E-2</v>
          </cell>
          <cell r="E15">
            <v>9.0076075723928672E-2</v>
          </cell>
        </row>
        <row r="16">
          <cell r="A16" t="str">
            <v>55-59 años</v>
          </cell>
          <cell r="D16">
            <v>-7.5375804465509635E-2</v>
          </cell>
          <cell r="E16">
            <v>7.3409775510652794E-2</v>
          </cell>
        </row>
        <row r="17">
          <cell r="A17" t="str">
            <v>60-64 años</v>
          </cell>
          <cell r="D17">
            <v>-5.9112241815942941E-2</v>
          </cell>
          <cell r="E17">
            <v>5.9640289351597368E-2</v>
          </cell>
        </row>
        <row r="18">
          <cell r="A18" t="str">
            <v>65-69 años</v>
          </cell>
          <cell r="D18">
            <v>-4.4509885922724847E-2</v>
          </cell>
          <cell r="E18">
            <v>4.7014137771816802E-2</v>
          </cell>
        </row>
        <row r="19">
          <cell r="A19" t="str">
            <v>70-74 años</v>
          </cell>
          <cell r="D19">
            <v>-3.5820496735670643E-2</v>
          </cell>
          <cell r="E19">
            <v>4.0209098304786611E-2</v>
          </cell>
        </row>
        <row r="20">
          <cell r="A20" t="str">
            <v>75-79 años</v>
          </cell>
          <cell r="D20">
            <v>-3.1388675913663719E-2</v>
          </cell>
          <cell r="E20">
            <v>3.5119060706668717E-2</v>
          </cell>
        </row>
        <row r="21">
          <cell r="A21" t="str">
            <v>80-84 años</v>
          </cell>
          <cell r="D21">
            <v>-1.9992565228503054E-2</v>
          </cell>
          <cell r="E21">
            <v>2.4026516567357797E-2</v>
          </cell>
        </row>
        <row r="22">
          <cell r="A22" t="str">
            <v>85-89 años</v>
          </cell>
          <cell r="D22">
            <v>-1.0019516275179481E-2</v>
          </cell>
          <cell r="E22">
            <v>1.4907323937468393E-2</v>
          </cell>
        </row>
        <row r="23">
          <cell r="A23" t="str">
            <v>90-94 años</v>
          </cell>
          <cell r="D23">
            <v>-4.9081108710299481E-3</v>
          </cell>
          <cell r="E23">
            <v>9.6358919109078515E-3</v>
          </cell>
        </row>
        <row r="24">
          <cell r="A24" t="str">
            <v>95 y más años</v>
          </cell>
          <cell r="D24">
            <v>-1.2430008596454544E-3</v>
          </cell>
          <cell r="E24">
            <v>4.0841230403904924E-3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zoomScale="71" zoomScaleNormal="71" workbookViewId="0">
      <selection activeCell="A18" sqref="A18:G18"/>
    </sheetView>
  </sheetViews>
  <sheetFormatPr baseColWidth="10" defaultColWidth="11.453125" defaultRowHeight="14.5" x14ac:dyDescent="0.35"/>
  <cols>
    <col min="1" max="3" width="11.453125" style="2"/>
    <col min="4" max="4" width="69.1796875" style="2" customWidth="1"/>
    <col min="5" max="259" width="11.453125" style="2"/>
    <col min="260" max="260" width="69.1796875" style="2" customWidth="1"/>
    <col min="261" max="515" width="11.453125" style="2"/>
    <col min="516" max="516" width="69.1796875" style="2" customWidth="1"/>
    <col min="517" max="771" width="11.453125" style="2"/>
    <col min="772" max="772" width="69.1796875" style="2" customWidth="1"/>
    <col min="773" max="1027" width="11.453125" style="2"/>
    <col min="1028" max="1028" width="69.1796875" style="2" customWidth="1"/>
    <col min="1029" max="1283" width="11.453125" style="2"/>
    <col min="1284" max="1284" width="69.1796875" style="2" customWidth="1"/>
    <col min="1285" max="1539" width="11.453125" style="2"/>
    <col min="1540" max="1540" width="69.1796875" style="2" customWidth="1"/>
    <col min="1541" max="1795" width="11.453125" style="2"/>
    <col min="1796" max="1796" width="69.1796875" style="2" customWidth="1"/>
    <col min="1797" max="2051" width="11.453125" style="2"/>
    <col min="2052" max="2052" width="69.1796875" style="2" customWidth="1"/>
    <col min="2053" max="2307" width="11.453125" style="2"/>
    <col min="2308" max="2308" width="69.1796875" style="2" customWidth="1"/>
    <col min="2309" max="2563" width="11.453125" style="2"/>
    <col min="2564" max="2564" width="69.1796875" style="2" customWidth="1"/>
    <col min="2565" max="2819" width="11.453125" style="2"/>
    <col min="2820" max="2820" width="69.1796875" style="2" customWidth="1"/>
    <col min="2821" max="3075" width="11.453125" style="2"/>
    <col min="3076" max="3076" width="69.1796875" style="2" customWidth="1"/>
    <col min="3077" max="3331" width="11.453125" style="2"/>
    <col min="3332" max="3332" width="69.1796875" style="2" customWidth="1"/>
    <col min="3333" max="3587" width="11.453125" style="2"/>
    <col min="3588" max="3588" width="69.1796875" style="2" customWidth="1"/>
    <col min="3589" max="3843" width="11.453125" style="2"/>
    <col min="3844" max="3844" width="69.1796875" style="2" customWidth="1"/>
    <col min="3845" max="4099" width="11.453125" style="2"/>
    <col min="4100" max="4100" width="69.1796875" style="2" customWidth="1"/>
    <col min="4101" max="4355" width="11.453125" style="2"/>
    <col min="4356" max="4356" width="69.1796875" style="2" customWidth="1"/>
    <col min="4357" max="4611" width="11.453125" style="2"/>
    <col min="4612" max="4612" width="69.1796875" style="2" customWidth="1"/>
    <col min="4613" max="4867" width="11.453125" style="2"/>
    <col min="4868" max="4868" width="69.1796875" style="2" customWidth="1"/>
    <col min="4869" max="5123" width="11.453125" style="2"/>
    <col min="5124" max="5124" width="69.1796875" style="2" customWidth="1"/>
    <col min="5125" max="5379" width="11.453125" style="2"/>
    <col min="5380" max="5380" width="69.1796875" style="2" customWidth="1"/>
    <col min="5381" max="5635" width="11.453125" style="2"/>
    <col min="5636" max="5636" width="69.1796875" style="2" customWidth="1"/>
    <col min="5637" max="5891" width="11.453125" style="2"/>
    <col min="5892" max="5892" width="69.1796875" style="2" customWidth="1"/>
    <col min="5893" max="6147" width="11.453125" style="2"/>
    <col min="6148" max="6148" width="69.1796875" style="2" customWidth="1"/>
    <col min="6149" max="6403" width="11.453125" style="2"/>
    <col min="6404" max="6404" width="69.1796875" style="2" customWidth="1"/>
    <col min="6405" max="6659" width="11.453125" style="2"/>
    <col min="6660" max="6660" width="69.1796875" style="2" customWidth="1"/>
    <col min="6661" max="6915" width="11.453125" style="2"/>
    <col min="6916" max="6916" width="69.1796875" style="2" customWidth="1"/>
    <col min="6917" max="7171" width="11.453125" style="2"/>
    <col min="7172" max="7172" width="69.1796875" style="2" customWidth="1"/>
    <col min="7173" max="7427" width="11.453125" style="2"/>
    <col min="7428" max="7428" width="69.1796875" style="2" customWidth="1"/>
    <col min="7429" max="7683" width="11.453125" style="2"/>
    <col min="7684" max="7684" width="69.1796875" style="2" customWidth="1"/>
    <col min="7685" max="7939" width="11.453125" style="2"/>
    <col min="7940" max="7940" width="69.1796875" style="2" customWidth="1"/>
    <col min="7941" max="8195" width="11.453125" style="2"/>
    <col min="8196" max="8196" width="69.1796875" style="2" customWidth="1"/>
    <col min="8197" max="8451" width="11.453125" style="2"/>
    <col min="8452" max="8452" width="69.1796875" style="2" customWidth="1"/>
    <col min="8453" max="8707" width="11.453125" style="2"/>
    <col min="8708" max="8708" width="69.1796875" style="2" customWidth="1"/>
    <col min="8709" max="8963" width="11.453125" style="2"/>
    <col min="8964" max="8964" width="69.1796875" style="2" customWidth="1"/>
    <col min="8965" max="9219" width="11.453125" style="2"/>
    <col min="9220" max="9220" width="69.1796875" style="2" customWidth="1"/>
    <col min="9221" max="9475" width="11.453125" style="2"/>
    <col min="9476" max="9476" width="69.1796875" style="2" customWidth="1"/>
    <col min="9477" max="9731" width="11.453125" style="2"/>
    <col min="9732" max="9732" width="69.1796875" style="2" customWidth="1"/>
    <col min="9733" max="9987" width="11.453125" style="2"/>
    <col min="9988" max="9988" width="69.1796875" style="2" customWidth="1"/>
    <col min="9989" max="10243" width="11.453125" style="2"/>
    <col min="10244" max="10244" width="69.1796875" style="2" customWidth="1"/>
    <col min="10245" max="10499" width="11.453125" style="2"/>
    <col min="10500" max="10500" width="69.1796875" style="2" customWidth="1"/>
    <col min="10501" max="10755" width="11.453125" style="2"/>
    <col min="10756" max="10756" width="69.1796875" style="2" customWidth="1"/>
    <col min="10757" max="11011" width="11.453125" style="2"/>
    <col min="11012" max="11012" width="69.1796875" style="2" customWidth="1"/>
    <col min="11013" max="11267" width="11.453125" style="2"/>
    <col min="11268" max="11268" width="69.1796875" style="2" customWidth="1"/>
    <col min="11269" max="11523" width="11.453125" style="2"/>
    <col min="11524" max="11524" width="69.1796875" style="2" customWidth="1"/>
    <col min="11525" max="11779" width="11.453125" style="2"/>
    <col min="11780" max="11780" width="69.1796875" style="2" customWidth="1"/>
    <col min="11781" max="12035" width="11.453125" style="2"/>
    <col min="12036" max="12036" width="69.1796875" style="2" customWidth="1"/>
    <col min="12037" max="12291" width="11.453125" style="2"/>
    <col min="12292" max="12292" width="69.1796875" style="2" customWidth="1"/>
    <col min="12293" max="12547" width="11.453125" style="2"/>
    <col min="12548" max="12548" width="69.1796875" style="2" customWidth="1"/>
    <col min="12549" max="12803" width="11.453125" style="2"/>
    <col min="12804" max="12804" width="69.1796875" style="2" customWidth="1"/>
    <col min="12805" max="13059" width="11.453125" style="2"/>
    <col min="13060" max="13060" width="69.1796875" style="2" customWidth="1"/>
    <col min="13061" max="13315" width="11.453125" style="2"/>
    <col min="13316" max="13316" width="69.1796875" style="2" customWidth="1"/>
    <col min="13317" max="13571" width="11.453125" style="2"/>
    <col min="13572" max="13572" width="69.1796875" style="2" customWidth="1"/>
    <col min="13573" max="13827" width="11.453125" style="2"/>
    <col min="13828" max="13828" width="69.1796875" style="2" customWidth="1"/>
    <col min="13829" max="14083" width="11.453125" style="2"/>
    <col min="14084" max="14084" width="69.1796875" style="2" customWidth="1"/>
    <col min="14085" max="14339" width="11.453125" style="2"/>
    <col min="14340" max="14340" width="69.1796875" style="2" customWidth="1"/>
    <col min="14341" max="14595" width="11.453125" style="2"/>
    <col min="14596" max="14596" width="69.1796875" style="2" customWidth="1"/>
    <col min="14597" max="14851" width="11.453125" style="2"/>
    <col min="14852" max="14852" width="69.1796875" style="2" customWidth="1"/>
    <col min="14853" max="15107" width="11.453125" style="2"/>
    <col min="15108" max="15108" width="69.1796875" style="2" customWidth="1"/>
    <col min="15109" max="15363" width="11.453125" style="2"/>
    <col min="15364" max="15364" width="69.1796875" style="2" customWidth="1"/>
    <col min="15365" max="15619" width="11.453125" style="2"/>
    <col min="15620" max="15620" width="69.1796875" style="2" customWidth="1"/>
    <col min="15621" max="15875" width="11.453125" style="2"/>
    <col min="15876" max="15876" width="69.1796875" style="2" customWidth="1"/>
    <col min="15877" max="16131" width="11.453125" style="2"/>
    <col min="16132" max="16132" width="69.1796875" style="2" customWidth="1"/>
    <col min="16133" max="16384" width="11.453125" style="2"/>
  </cols>
  <sheetData>
    <row r="3" spans="1:7" x14ac:dyDescent="0.35">
      <c r="B3" s="3"/>
    </row>
    <row r="4" spans="1:7" ht="46" x14ac:dyDescent="0.35">
      <c r="A4" s="8" t="s">
        <v>1</v>
      </c>
      <c r="B4" s="8"/>
      <c r="C4" s="8"/>
      <c r="D4" s="8"/>
      <c r="E4" s="8"/>
      <c r="F4" s="8"/>
      <c r="G4" s="8"/>
    </row>
    <row r="5" spans="1:7" x14ac:dyDescent="0.35">
      <c r="A5" s="1"/>
      <c r="B5" s="1"/>
      <c r="C5" s="1"/>
      <c r="D5" s="1"/>
      <c r="E5" s="1"/>
      <c r="F5" s="1"/>
      <c r="G5" s="1"/>
    </row>
    <row r="6" spans="1:7" x14ac:dyDescent="0.35">
      <c r="A6" s="1"/>
      <c r="B6" s="1"/>
      <c r="C6" s="1"/>
      <c r="D6" s="1"/>
      <c r="E6" s="1"/>
      <c r="F6" s="1"/>
      <c r="G6" s="1"/>
    </row>
    <row r="7" spans="1:7" x14ac:dyDescent="0.35">
      <c r="A7" s="1"/>
      <c r="B7" s="1"/>
      <c r="C7" s="1"/>
      <c r="D7" s="1"/>
      <c r="E7" s="1"/>
      <c r="F7" s="1"/>
      <c r="G7" s="1"/>
    </row>
    <row r="8" spans="1:7" x14ac:dyDescent="0.35">
      <c r="A8" s="1"/>
      <c r="B8" s="1"/>
      <c r="C8" s="1"/>
      <c r="D8" s="1"/>
      <c r="E8" s="1"/>
      <c r="F8" s="1"/>
      <c r="G8" s="1"/>
    </row>
    <row r="9" spans="1:7" x14ac:dyDescent="0.35">
      <c r="A9" s="1"/>
      <c r="B9" s="1"/>
      <c r="C9" s="1"/>
      <c r="D9" s="1"/>
      <c r="E9" s="1"/>
      <c r="F9" s="1"/>
      <c r="G9" s="1"/>
    </row>
    <row r="10" spans="1:7" ht="36" x14ac:dyDescent="0.35">
      <c r="A10" s="9" t="s">
        <v>2</v>
      </c>
      <c r="B10" s="9"/>
      <c r="C10" s="9"/>
      <c r="D10" s="9"/>
      <c r="E10" s="9"/>
      <c r="F10" s="9"/>
      <c r="G10" s="9"/>
    </row>
    <row r="14" spans="1:7" ht="36" x14ac:dyDescent="0.35">
      <c r="A14" s="10" t="s">
        <v>0</v>
      </c>
      <c r="B14" s="10"/>
      <c r="C14" s="10"/>
      <c r="D14" s="10"/>
      <c r="E14" s="10"/>
      <c r="F14" s="10"/>
      <c r="G14" s="10"/>
    </row>
    <row r="18" spans="1:8" ht="36" x14ac:dyDescent="0.35">
      <c r="A18" s="10"/>
      <c r="B18" s="10"/>
      <c r="C18" s="10"/>
      <c r="D18" s="10"/>
      <c r="E18" s="10"/>
      <c r="F18" s="10"/>
      <c r="G18" s="10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workbookViewId="0">
      <selection sqref="A1:D63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4" ht="60.5" thickBot="1" x14ac:dyDescent="0.4">
      <c r="A1" s="11" t="s">
        <v>3</v>
      </c>
      <c r="B1"/>
      <c r="C1"/>
      <c r="D1"/>
    </row>
    <row r="2" spans="1:4" ht="15" thickBot="1" x14ac:dyDescent="0.4">
      <c r="A2" s="19" t="s">
        <v>4</v>
      </c>
      <c r="B2" s="19"/>
      <c r="C2" s="14">
        <v>18434</v>
      </c>
      <c r="D2"/>
    </row>
    <row r="3" spans="1:4" ht="15" thickBot="1" x14ac:dyDescent="0.4">
      <c r="A3" s="19" t="s">
        <v>5</v>
      </c>
      <c r="B3" s="19"/>
      <c r="C3" s="16">
        <v>5.31</v>
      </c>
      <c r="D3"/>
    </row>
    <row r="4" spans="1:4" ht="15" thickBot="1" x14ac:dyDescent="0.4">
      <c r="A4" s="19" t="s">
        <v>6</v>
      </c>
      <c r="B4" s="19"/>
      <c r="C4" s="16">
        <v>0.81869999999999998</v>
      </c>
      <c r="D4"/>
    </row>
    <row r="5" spans="1:4" ht="15" thickBot="1" x14ac:dyDescent="0.4">
      <c r="A5" s="19" t="s">
        <v>7</v>
      </c>
      <c r="B5" s="19"/>
      <c r="C5" s="17">
        <v>18447</v>
      </c>
      <c r="D5"/>
    </row>
    <row r="6" spans="1:4" ht="15" thickBot="1" x14ac:dyDescent="0.4">
      <c r="A6" s="19" t="s">
        <v>8</v>
      </c>
      <c r="B6" s="19"/>
      <c r="C6" s="17">
        <v>14031</v>
      </c>
      <c r="D6"/>
    </row>
    <row r="7" spans="1:4" ht="15" thickBot="1" x14ac:dyDescent="0.4">
      <c r="A7" s="19" t="s">
        <v>9</v>
      </c>
      <c r="B7" s="19"/>
      <c r="C7" s="17">
        <v>143213</v>
      </c>
      <c r="D7"/>
    </row>
    <row r="8" spans="1:4" ht="15" thickBot="1" x14ac:dyDescent="0.4">
      <c r="A8" s="19" t="s">
        <v>10</v>
      </c>
      <c r="B8" s="19"/>
      <c r="C8" s="18">
        <v>9.2499999999999999E-2</v>
      </c>
      <c r="D8"/>
    </row>
    <row r="9" spans="1:4" ht="15" thickBot="1" x14ac:dyDescent="0.4">
      <c r="A9" s="19" t="s">
        <v>11</v>
      </c>
      <c r="B9" s="19"/>
      <c r="C9" s="17">
        <v>37108</v>
      </c>
      <c r="D9"/>
    </row>
    <row r="10" spans="1:4" ht="15" thickBot="1" x14ac:dyDescent="0.4">
      <c r="A10" s="22" t="s">
        <v>12</v>
      </c>
      <c r="B10" s="15" t="s">
        <v>13</v>
      </c>
      <c r="C10" s="16">
        <v>413</v>
      </c>
      <c r="D10"/>
    </row>
    <row r="11" spans="1:4" ht="28.5" thickBot="1" x14ac:dyDescent="0.4">
      <c r="A11" s="21"/>
      <c r="B11" s="15" t="s">
        <v>14</v>
      </c>
      <c r="C11" s="16">
        <v>11.42</v>
      </c>
      <c r="D11"/>
    </row>
    <row r="12" spans="1:4" ht="15" thickBot="1" x14ac:dyDescent="0.4">
      <c r="A12" s="20"/>
      <c r="B12" s="15" t="s">
        <v>15</v>
      </c>
      <c r="C12" s="16">
        <v>410</v>
      </c>
      <c r="D12"/>
    </row>
    <row r="13" spans="1:4" ht="42" customHeight="1" thickBot="1" x14ac:dyDescent="0.4">
      <c r="A13" s="19" t="s">
        <v>16</v>
      </c>
      <c r="B13" s="19"/>
      <c r="C13" s="17">
        <v>3814</v>
      </c>
      <c r="D13"/>
    </row>
    <row r="14" spans="1:4" ht="42" customHeight="1" thickBot="1" x14ac:dyDescent="0.4">
      <c r="A14" s="19" t="s">
        <v>17</v>
      </c>
      <c r="B14" s="19"/>
      <c r="C14" s="17">
        <v>1546</v>
      </c>
      <c r="D14"/>
    </row>
    <row r="15" spans="1:4" ht="15" thickBot="1" x14ac:dyDescent="0.4">
      <c r="A15" s="19" t="s">
        <v>18</v>
      </c>
      <c r="B15" s="19"/>
      <c r="C15" s="17">
        <v>1479</v>
      </c>
      <c r="D15"/>
    </row>
    <row r="16" spans="1:4" ht="15" thickBot="1" x14ac:dyDescent="0.4">
      <c r="A16" s="19" t="s">
        <v>19</v>
      </c>
      <c r="B16" s="19"/>
      <c r="C16" s="18">
        <v>0.18529999999999999</v>
      </c>
      <c r="D16"/>
    </row>
    <row r="17" spans="1:4" x14ac:dyDescent="0.35">
      <c r="A17" s="23"/>
      <c r="B17"/>
      <c r="C17"/>
      <c r="D17"/>
    </row>
    <row r="18" spans="1:4" x14ac:dyDescent="0.35">
      <c r="A18" s="23"/>
      <c r="B18"/>
      <c r="C18"/>
      <c r="D18"/>
    </row>
    <row r="19" spans="1:4" ht="90" x14ac:dyDescent="0.35">
      <c r="A19" s="11" t="s">
        <v>20</v>
      </c>
      <c r="B19"/>
      <c r="C19"/>
      <c r="D19"/>
    </row>
    <row r="20" spans="1:4" ht="15" thickBot="1" x14ac:dyDescent="0.4">
      <c r="A20" s="24" t="s">
        <v>21</v>
      </c>
      <c r="B20" s="25">
        <v>7753</v>
      </c>
      <c r="C20"/>
      <c r="D20"/>
    </row>
    <row r="21" spans="1:4" ht="15" thickBot="1" x14ac:dyDescent="0.4">
      <c r="A21" s="26" t="s">
        <v>22</v>
      </c>
      <c r="B21" s="25">
        <v>20311</v>
      </c>
      <c r="C21"/>
      <c r="D21"/>
    </row>
    <row r="22" spans="1:4" ht="28" x14ac:dyDescent="0.35">
      <c r="A22" s="12" t="s">
        <v>23</v>
      </c>
      <c r="B22" s="27">
        <v>1808</v>
      </c>
      <c r="C22"/>
      <c r="D22"/>
    </row>
    <row r="23" spans="1:4" ht="15" x14ac:dyDescent="0.35">
      <c r="A23" s="11"/>
      <c r="B23"/>
      <c r="C23"/>
      <c r="D23"/>
    </row>
    <row r="24" spans="1:4" ht="30.5" thickBot="1" x14ac:dyDescent="0.4">
      <c r="A24" s="11" t="s">
        <v>24</v>
      </c>
      <c r="B24"/>
      <c r="C24"/>
      <c r="D24"/>
    </row>
    <row r="25" spans="1:4" ht="28.5" thickBot="1" x14ac:dyDescent="0.4">
      <c r="A25" s="28" t="s">
        <v>25</v>
      </c>
      <c r="B25" s="14">
        <v>155342</v>
      </c>
      <c r="C25"/>
      <c r="D25"/>
    </row>
    <row r="26" spans="1:4" ht="28.5" thickBot="1" x14ac:dyDescent="0.4">
      <c r="A26" s="29" t="s">
        <v>26</v>
      </c>
      <c r="B26" s="17">
        <v>308924</v>
      </c>
      <c r="C26"/>
      <c r="D26"/>
    </row>
    <row r="27" spans="1:4" ht="84.5" thickBot="1" x14ac:dyDescent="0.4">
      <c r="A27" s="29" t="s">
        <v>27</v>
      </c>
      <c r="B27" s="16">
        <v>63.79</v>
      </c>
      <c r="C27"/>
      <c r="D27"/>
    </row>
    <row r="28" spans="1:4" ht="42.5" thickBot="1" x14ac:dyDescent="0.4">
      <c r="A28" s="29" t="s">
        <v>28</v>
      </c>
      <c r="B28" s="16">
        <v>1.99</v>
      </c>
      <c r="C28"/>
      <c r="D28"/>
    </row>
    <row r="29" spans="1:4" ht="15" thickBot="1" x14ac:dyDescent="0.4">
      <c r="A29" s="30" t="s">
        <v>29</v>
      </c>
      <c r="B29" s="31">
        <v>464266</v>
      </c>
      <c r="C29"/>
      <c r="D29"/>
    </row>
    <row r="30" spans="1:4" ht="15" x14ac:dyDescent="0.35">
      <c r="A30" s="11"/>
      <c r="B30"/>
      <c r="C30"/>
      <c r="D30"/>
    </row>
    <row r="31" spans="1:4" ht="105" x14ac:dyDescent="0.35">
      <c r="A31" s="11" t="s">
        <v>30</v>
      </c>
      <c r="B31"/>
      <c r="C31"/>
      <c r="D31"/>
    </row>
    <row r="32" spans="1:4" ht="42.5" thickBot="1" x14ac:dyDescent="0.4">
      <c r="A32" s="32" t="s">
        <v>31</v>
      </c>
      <c r="B32" s="33">
        <v>7299</v>
      </c>
      <c r="C32"/>
      <c r="D32"/>
    </row>
    <row r="33" spans="1:4" ht="42" x14ac:dyDescent="0.35">
      <c r="A33" s="34" t="s">
        <v>32</v>
      </c>
      <c r="B33" s="35">
        <v>13072</v>
      </c>
      <c r="C33"/>
      <c r="D33"/>
    </row>
    <row r="34" spans="1:4" ht="15" x14ac:dyDescent="0.35">
      <c r="A34" s="11"/>
      <c r="B34"/>
      <c r="C34"/>
      <c r="D34"/>
    </row>
    <row r="35" spans="1:4" ht="30" x14ac:dyDescent="0.35">
      <c r="A35" s="11" t="s">
        <v>33</v>
      </c>
      <c r="B35"/>
      <c r="C35"/>
      <c r="D35"/>
    </row>
    <row r="36" spans="1:4" ht="28.5" thickBot="1" x14ac:dyDescent="0.4">
      <c r="A36" s="36"/>
      <c r="B36" s="37" t="s">
        <v>34</v>
      </c>
      <c r="C36" s="37" t="s">
        <v>5</v>
      </c>
      <c r="D36" s="37" t="s">
        <v>6</v>
      </c>
    </row>
    <row r="37" spans="1:4" ht="28.5" thickBot="1" x14ac:dyDescent="0.4">
      <c r="A37" s="24" t="s">
        <v>35</v>
      </c>
      <c r="B37" s="38">
        <v>13313</v>
      </c>
      <c r="C37" s="39">
        <v>5.7</v>
      </c>
      <c r="D37" s="40">
        <v>0.69020000000000004</v>
      </c>
    </row>
    <row r="38" spans="1:4" ht="28" x14ac:dyDescent="0.35">
      <c r="A38" s="41" t="s">
        <v>36</v>
      </c>
      <c r="B38" s="42">
        <v>5120</v>
      </c>
      <c r="C38" s="43">
        <v>4.28</v>
      </c>
      <c r="D38" s="44">
        <v>1.1529</v>
      </c>
    </row>
    <row r="39" spans="1:4" ht="15" x14ac:dyDescent="0.35">
      <c r="A39" s="11"/>
      <c r="B39"/>
      <c r="C39"/>
      <c r="D39"/>
    </row>
    <row r="40" spans="1:4" ht="30.5" thickBot="1" x14ac:dyDescent="0.4">
      <c r="A40" s="11" t="s">
        <v>37</v>
      </c>
      <c r="B40"/>
      <c r="C40"/>
      <c r="D40"/>
    </row>
    <row r="41" spans="1:4" ht="25.5" thickBot="1" x14ac:dyDescent="0.4">
      <c r="A41" s="45" t="s">
        <v>38</v>
      </c>
      <c r="B41" s="46">
        <v>6</v>
      </c>
      <c r="C41"/>
      <c r="D41"/>
    </row>
    <row r="42" spans="1:4" ht="25.5" thickBot="1" x14ac:dyDescent="0.4">
      <c r="A42" s="47" t="s">
        <v>39</v>
      </c>
      <c r="B42" s="48">
        <v>428</v>
      </c>
      <c r="C42"/>
      <c r="D42"/>
    </row>
    <row r="43" spans="1:4" ht="25.5" thickBot="1" x14ac:dyDescent="0.4">
      <c r="A43" s="47" t="s">
        <v>40</v>
      </c>
      <c r="B43" s="48">
        <v>1226</v>
      </c>
      <c r="C43"/>
      <c r="D43"/>
    </row>
    <row r="44" spans="1:4" ht="25.5" thickBot="1" x14ac:dyDescent="0.4">
      <c r="A44" s="47" t="s">
        <v>41</v>
      </c>
      <c r="B44" s="48">
        <v>48</v>
      </c>
      <c r="C44"/>
      <c r="D44"/>
    </row>
    <row r="45" spans="1:4" ht="15" thickBot="1" x14ac:dyDescent="0.4">
      <c r="A45" s="47" t="s">
        <v>42</v>
      </c>
      <c r="B45" s="48">
        <v>115</v>
      </c>
      <c r="C45"/>
      <c r="D45"/>
    </row>
    <row r="46" spans="1:4" ht="15" thickBot="1" x14ac:dyDescent="0.4">
      <c r="A46" s="49" t="s">
        <v>29</v>
      </c>
      <c r="B46" s="50">
        <v>1823</v>
      </c>
      <c r="C46"/>
      <c r="D46"/>
    </row>
    <row r="47" spans="1:4" ht="15" x14ac:dyDescent="0.35">
      <c r="A47" s="51"/>
      <c r="B47"/>
      <c r="C47"/>
      <c r="D47"/>
    </row>
    <row r="48" spans="1:4" ht="60" x14ac:dyDescent="0.35">
      <c r="A48" s="11" t="s">
        <v>43</v>
      </c>
      <c r="B48"/>
      <c r="C48"/>
      <c r="D48"/>
    </row>
    <row r="49" spans="1:4" ht="28.5" thickBot="1" x14ac:dyDescent="0.4">
      <c r="A49" s="24" t="s">
        <v>44</v>
      </c>
      <c r="B49" s="52" t="s">
        <v>45</v>
      </c>
      <c r="C49"/>
      <c r="D49"/>
    </row>
    <row r="50" spans="1:4" ht="25" x14ac:dyDescent="0.35">
      <c r="A50" s="54" t="s">
        <v>46</v>
      </c>
      <c r="B50" s="53" t="s">
        <v>47</v>
      </c>
      <c r="C50"/>
      <c r="D50"/>
    </row>
    <row r="51" spans="1:4" ht="25.5" thickBot="1" x14ac:dyDescent="0.4">
      <c r="A51" s="55"/>
      <c r="B51" s="52" t="s">
        <v>48</v>
      </c>
      <c r="C51"/>
      <c r="D51"/>
    </row>
    <row r="52" spans="1:4" ht="28.5" thickBot="1" x14ac:dyDescent="0.4">
      <c r="A52" s="24" t="s">
        <v>49</v>
      </c>
      <c r="B52" s="52" t="s">
        <v>50</v>
      </c>
      <c r="C52"/>
      <c r="D52"/>
    </row>
    <row r="53" spans="1:4" ht="42.5" thickBot="1" x14ac:dyDescent="0.4">
      <c r="A53" s="26" t="s">
        <v>51</v>
      </c>
      <c r="B53" s="52" t="s">
        <v>52</v>
      </c>
      <c r="C53"/>
      <c r="D53"/>
    </row>
    <row r="54" spans="1:4" ht="25" x14ac:dyDescent="0.35">
      <c r="A54" s="56" t="s">
        <v>53</v>
      </c>
      <c r="B54" s="53" t="s">
        <v>54</v>
      </c>
      <c r="C54"/>
      <c r="D54"/>
    </row>
    <row r="55" spans="1:4" ht="37.5" x14ac:dyDescent="0.35">
      <c r="A55" s="21"/>
      <c r="B55" s="53" t="s">
        <v>55</v>
      </c>
      <c r="C55"/>
      <c r="D55"/>
    </row>
    <row r="56" spans="1:4" ht="50" x14ac:dyDescent="0.35">
      <c r="A56" s="21"/>
      <c r="B56" s="53" t="s">
        <v>56</v>
      </c>
      <c r="C56"/>
      <c r="D56"/>
    </row>
    <row r="57" spans="1:4" ht="15" x14ac:dyDescent="0.35">
      <c r="A57" s="11"/>
      <c r="B57"/>
      <c r="C57"/>
      <c r="D57"/>
    </row>
    <row r="58" spans="1:4" ht="30.5" thickBot="1" x14ac:dyDescent="0.4">
      <c r="A58" s="11" t="s">
        <v>57</v>
      </c>
      <c r="B58"/>
      <c r="C58"/>
      <c r="D58"/>
    </row>
    <row r="59" spans="1:4" ht="42.5" thickBot="1" x14ac:dyDescent="0.4">
      <c r="A59" s="13" t="s">
        <v>58</v>
      </c>
      <c r="B59" s="57">
        <v>101</v>
      </c>
      <c r="C59"/>
      <c r="D59"/>
    </row>
    <row r="60" spans="1:4" ht="42.5" thickBot="1" x14ac:dyDescent="0.4">
      <c r="A60" s="15" t="s">
        <v>59</v>
      </c>
      <c r="B60" s="58" t="s">
        <v>60</v>
      </c>
      <c r="C60"/>
      <c r="D60"/>
    </row>
    <row r="61" spans="1:4" ht="42.5" thickBot="1" x14ac:dyDescent="0.4">
      <c r="A61" s="15" t="s">
        <v>61</v>
      </c>
      <c r="B61" s="58">
        <v>203</v>
      </c>
      <c r="C61"/>
      <c r="D61"/>
    </row>
    <row r="62" spans="1:4" ht="15" x14ac:dyDescent="0.35">
      <c r="A62" s="51"/>
      <c r="B62"/>
      <c r="C62"/>
      <c r="D62"/>
    </row>
    <row r="63" spans="1:4" ht="15" x14ac:dyDescent="0.35">
      <c r="A63" s="51"/>
      <c r="B63"/>
      <c r="C63"/>
      <c r="D63"/>
    </row>
  </sheetData>
  <mergeCells count="15">
    <mergeCell ref="A16:B16"/>
    <mergeCell ref="A50:A51"/>
    <mergeCell ref="A54:A56"/>
    <mergeCell ref="A8:B8"/>
    <mergeCell ref="A9:B9"/>
    <mergeCell ref="A10:A12"/>
    <mergeCell ref="A13:B13"/>
    <mergeCell ref="A14:B14"/>
    <mergeCell ref="A15:B15"/>
    <mergeCell ref="A2:B2"/>
    <mergeCell ref="A3:B3"/>
    <mergeCell ref="A4:B4"/>
    <mergeCell ref="A5:B5"/>
    <mergeCell ref="A6:B6"/>
    <mergeCell ref="A7:B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workbookViewId="0">
      <selection sqref="A1:H80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8" x14ac:dyDescent="0.35">
      <c r="A1" s="59"/>
      <c r="B1"/>
      <c r="C1"/>
      <c r="D1"/>
      <c r="E1"/>
      <c r="F1"/>
      <c r="G1"/>
      <c r="H1"/>
    </row>
    <row r="2" spans="1:8" ht="15.5" thickBot="1" x14ac:dyDescent="0.4">
      <c r="A2" s="60"/>
      <c r="B2" s="60"/>
      <c r="C2" s="77" t="s">
        <v>62</v>
      </c>
      <c r="D2" s="77"/>
      <c r="E2" s="77"/>
      <c r="F2" s="77"/>
      <c r="G2" s="77"/>
      <c r="H2" s="77"/>
    </row>
    <row r="3" spans="1:8" ht="28.5" thickBot="1" x14ac:dyDescent="0.4">
      <c r="A3" s="61" t="s">
        <v>63</v>
      </c>
      <c r="B3" s="61" t="s">
        <v>64</v>
      </c>
      <c r="C3" s="62" t="s">
        <v>65</v>
      </c>
      <c r="D3" s="63">
        <v>42064</v>
      </c>
      <c r="E3" s="62" t="s">
        <v>66</v>
      </c>
      <c r="F3" s="62" t="s">
        <v>67</v>
      </c>
      <c r="G3" s="62" t="s">
        <v>68</v>
      </c>
      <c r="H3" s="62" t="s">
        <v>29</v>
      </c>
    </row>
    <row r="4" spans="1:8" ht="15" thickBot="1" x14ac:dyDescent="0.4">
      <c r="A4" s="64" t="s">
        <v>69</v>
      </c>
      <c r="B4" s="65" t="s">
        <v>70</v>
      </c>
      <c r="C4" s="66">
        <v>412</v>
      </c>
      <c r="D4" s="67">
        <v>2926</v>
      </c>
      <c r="E4" s="68">
        <v>13360</v>
      </c>
      <c r="F4" s="67">
        <v>2168</v>
      </c>
      <c r="G4" s="66">
        <v>537</v>
      </c>
      <c r="H4" s="67">
        <v>19403</v>
      </c>
    </row>
    <row r="5" spans="1:8" ht="25.5" thickBot="1" x14ac:dyDescent="0.4">
      <c r="A5" s="69" t="s">
        <v>71</v>
      </c>
      <c r="B5" s="65" t="s">
        <v>72</v>
      </c>
      <c r="C5" s="70">
        <v>422</v>
      </c>
      <c r="D5" s="67">
        <v>4483</v>
      </c>
      <c r="E5" s="71">
        <v>19000</v>
      </c>
      <c r="F5" s="67">
        <v>3108</v>
      </c>
      <c r="G5" s="71">
        <v>1425</v>
      </c>
      <c r="H5" s="67">
        <v>28438</v>
      </c>
    </row>
    <row r="6" spans="1:8" ht="38" thickBot="1" x14ac:dyDescent="0.4">
      <c r="A6" s="64" t="s">
        <v>73</v>
      </c>
      <c r="B6" s="65" t="s">
        <v>74</v>
      </c>
      <c r="C6" s="66">
        <v>40</v>
      </c>
      <c r="D6" s="72">
        <v>285</v>
      </c>
      <c r="E6" s="68">
        <v>1544</v>
      </c>
      <c r="F6" s="72">
        <v>291</v>
      </c>
      <c r="G6" s="66">
        <v>148</v>
      </c>
      <c r="H6" s="67">
        <v>2308</v>
      </c>
    </row>
    <row r="7" spans="1:8" ht="25.5" thickBot="1" x14ac:dyDescent="0.4">
      <c r="A7" s="69" t="s">
        <v>75</v>
      </c>
      <c r="B7" s="65" t="s">
        <v>76</v>
      </c>
      <c r="C7" s="70">
        <v>386</v>
      </c>
      <c r="D7" s="67">
        <v>2659</v>
      </c>
      <c r="E7" s="71">
        <v>6884</v>
      </c>
      <c r="F7" s="72">
        <v>952</v>
      </c>
      <c r="G7" s="70">
        <v>327</v>
      </c>
      <c r="H7" s="67">
        <v>11208</v>
      </c>
    </row>
    <row r="8" spans="1:8" ht="25.5" thickBot="1" x14ac:dyDescent="0.4">
      <c r="A8" s="64" t="s">
        <v>77</v>
      </c>
      <c r="B8" s="65" t="s">
        <v>78</v>
      </c>
      <c r="C8" s="66">
        <v>37</v>
      </c>
      <c r="D8" s="72">
        <v>375</v>
      </c>
      <c r="E8" s="68">
        <v>2206</v>
      </c>
      <c r="F8" s="72">
        <v>386</v>
      </c>
      <c r="G8" s="66">
        <v>249</v>
      </c>
      <c r="H8" s="67">
        <v>3253</v>
      </c>
    </row>
    <row r="9" spans="1:8" ht="25.5" thickBot="1" x14ac:dyDescent="0.4">
      <c r="A9" s="69" t="s">
        <v>79</v>
      </c>
      <c r="B9" s="65" t="s">
        <v>72</v>
      </c>
      <c r="C9" s="70">
        <v>551</v>
      </c>
      <c r="D9" s="67">
        <v>3579</v>
      </c>
      <c r="E9" s="71">
        <v>21523</v>
      </c>
      <c r="F9" s="67">
        <v>4324</v>
      </c>
      <c r="G9" s="71">
        <v>1601</v>
      </c>
      <c r="H9" s="67">
        <v>31578</v>
      </c>
    </row>
    <row r="10" spans="1:8" ht="38" thickBot="1" x14ac:dyDescent="0.4">
      <c r="A10" s="64" t="s">
        <v>80</v>
      </c>
      <c r="B10" s="65" t="s">
        <v>72</v>
      </c>
      <c r="C10" s="66">
        <v>286</v>
      </c>
      <c r="D10" s="67">
        <v>1687</v>
      </c>
      <c r="E10" s="68">
        <v>10974</v>
      </c>
      <c r="F10" s="67">
        <v>2895</v>
      </c>
      <c r="G10" s="66">
        <v>930</v>
      </c>
      <c r="H10" s="67">
        <v>16772</v>
      </c>
    </row>
    <row r="11" spans="1:8" ht="25.5" thickBot="1" x14ac:dyDescent="0.4">
      <c r="A11" s="69" t="s">
        <v>81</v>
      </c>
      <c r="B11" s="65" t="s">
        <v>72</v>
      </c>
      <c r="C11" s="70">
        <v>388</v>
      </c>
      <c r="D11" s="67">
        <v>2570</v>
      </c>
      <c r="E11" s="71">
        <v>16137</v>
      </c>
      <c r="F11" s="67">
        <v>3486</v>
      </c>
      <c r="G11" s="71">
        <v>1290</v>
      </c>
      <c r="H11" s="67">
        <v>23871</v>
      </c>
    </row>
    <row r="12" spans="1:8" ht="38" thickBot="1" x14ac:dyDescent="0.4">
      <c r="A12" s="64" t="s">
        <v>82</v>
      </c>
      <c r="B12" s="65" t="s">
        <v>83</v>
      </c>
      <c r="C12" s="66">
        <v>428</v>
      </c>
      <c r="D12" s="67">
        <v>5123</v>
      </c>
      <c r="E12" s="68">
        <v>17247</v>
      </c>
      <c r="F12" s="67">
        <v>1748</v>
      </c>
      <c r="G12" s="66">
        <v>612</v>
      </c>
      <c r="H12" s="67">
        <v>25158</v>
      </c>
    </row>
    <row r="13" spans="1:8" ht="25.5" thickBot="1" x14ac:dyDescent="0.4">
      <c r="A13" s="69" t="s">
        <v>84</v>
      </c>
      <c r="B13" s="65" t="s">
        <v>85</v>
      </c>
      <c r="C13" s="70">
        <v>17</v>
      </c>
      <c r="D13" s="72">
        <v>121</v>
      </c>
      <c r="E13" s="70">
        <v>972</v>
      </c>
      <c r="F13" s="72">
        <v>287</v>
      </c>
      <c r="G13" s="70">
        <v>125</v>
      </c>
      <c r="H13" s="67">
        <v>1522</v>
      </c>
    </row>
    <row r="14" spans="1:8" ht="38" thickBot="1" x14ac:dyDescent="0.4">
      <c r="A14" s="64" t="s">
        <v>86</v>
      </c>
      <c r="B14" s="65" t="s">
        <v>87</v>
      </c>
      <c r="C14" s="66">
        <v>378</v>
      </c>
      <c r="D14" s="67">
        <v>2132</v>
      </c>
      <c r="E14" s="68">
        <v>13530</v>
      </c>
      <c r="F14" s="67">
        <v>3008</v>
      </c>
      <c r="G14" s="68">
        <v>1162</v>
      </c>
      <c r="H14" s="67">
        <v>20210</v>
      </c>
    </row>
    <row r="15" spans="1:8" ht="38" thickBot="1" x14ac:dyDescent="0.4">
      <c r="A15" s="69" t="s">
        <v>88</v>
      </c>
      <c r="B15" s="65" t="s">
        <v>87</v>
      </c>
      <c r="C15" s="70">
        <v>826</v>
      </c>
      <c r="D15" s="67">
        <v>5806</v>
      </c>
      <c r="E15" s="71">
        <v>25590</v>
      </c>
      <c r="F15" s="67">
        <v>4885</v>
      </c>
      <c r="G15" s="71">
        <v>1118</v>
      </c>
      <c r="H15" s="67">
        <v>38225</v>
      </c>
    </row>
    <row r="16" spans="1:8" ht="38" thickBot="1" x14ac:dyDescent="0.4">
      <c r="A16" s="64" t="s">
        <v>89</v>
      </c>
      <c r="B16" s="65" t="s">
        <v>90</v>
      </c>
      <c r="C16" s="66">
        <v>81</v>
      </c>
      <c r="D16" s="72">
        <v>673</v>
      </c>
      <c r="E16" s="68">
        <v>3660</v>
      </c>
      <c r="F16" s="72">
        <v>680</v>
      </c>
      <c r="G16" s="66">
        <v>311</v>
      </c>
      <c r="H16" s="67">
        <v>5405</v>
      </c>
    </row>
    <row r="17" spans="1:8" ht="38" thickBot="1" x14ac:dyDescent="0.4">
      <c r="A17" s="69" t="s">
        <v>91</v>
      </c>
      <c r="B17" s="65" t="s">
        <v>87</v>
      </c>
      <c r="C17" s="70">
        <v>625</v>
      </c>
      <c r="D17" s="67">
        <v>5346</v>
      </c>
      <c r="E17" s="71">
        <v>24143</v>
      </c>
      <c r="F17" s="67">
        <v>3765</v>
      </c>
      <c r="G17" s="71">
        <v>1379</v>
      </c>
      <c r="H17" s="67">
        <v>35258</v>
      </c>
    </row>
    <row r="18" spans="1:8" ht="38" thickBot="1" x14ac:dyDescent="0.4">
      <c r="A18" s="64" t="s">
        <v>92</v>
      </c>
      <c r="B18" s="65" t="s">
        <v>72</v>
      </c>
      <c r="C18" s="66">
        <v>645</v>
      </c>
      <c r="D18" s="67">
        <v>4690</v>
      </c>
      <c r="E18" s="68">
        <v>18212</v>
      </c>
      <c r="F18" s="67">
        <v>2002</v>
      </c>
      <c r="G18" s="66">
        <v>682</v>
      </c>
      <c r="H18" s="67">
        <v>26231</v>
      </c>
    </row>
    <row r="19" spans="1:8" ht="38" thickBot="1" x14ac:dyDescent="0.4">
      <c r="A19" s="69" t="s">
        <v>93</v>
      </c>
      <c r="B19" s="65" t="s">
        <v>94</v>
      </c>
      <c r="C19" s="70"/>
      <c r="D19" s="72">
        <v>23</v>
      </c>
      <c r="E19" s="71">
        <v>1876</v>
      </c>
      <c r="F19" s="72">
        <v>296</v>
      </c>
      <c r="G19" s="70">
        <v>125</v>
      </c>
      <c r="H19" s="67">
        <v>2320</v>
      </c>
    </row>
    <row r="20" spans="1:8" ht="38" thickBot="1" x14ac:dyDescent="0.4">
      <c r="A20" s="64" t="s">
        <v>95</v>
      </c>
      <c r="B20" s="65" t="s">
        <v>96</v>
      </c>
      <c r="C20" s="66">
        <v>3</v>
      </c>
      <c r="D20" s="72">
        <v>30</v>
      </c>
      <c r="E20" s="66">
        <v>139</v>
      </c>
      <c r="F20" s="72">
        <v>35</v>
      </c>
      <c r="G20" s="66">
        <v>16</v>
      </c>
      <c r="H20" s="72">
        <v>223</v>
      </c>
    </row>
    <row r="21" spans="1:8" ht="25.5" thickBot="1" x14ac:dyDescent="0.4">
      <c r="A21" s="69" t="s">
        <v>97</v>
      </c>
      <c r="B21" s="65" t="s">
        <v>98</v>
      </c>
      <c r="C21" s="70">
        <v>1</v>
      </c>
      <c r="D21" s="72">
        <v>2</v>
      </c>
      <c r="E21" s="70">
        <v>30</v>
      </c>
      <c r="F21" s="72">
        <v>17</v>
      </c>
      <c r="G21" s="70">
        <v>4</v>
      </c>
      <c r="H21" s="72">
        <v>54</v>
      </c>
    </row>
    <row r="22" spans="1:8" ht="25.5" thickBot="1" x14ac:dyDescent="0.4">
      <c r="A22" s="64" t="s">
        <v>99</v>
      </c>
      <c r="B22" s="65" t="s">
        <v>100</v>
      </c>
      <c r="C22" s="66"/>
      <c r="D22" s="72"/>
      <c r="E22" s="66">
        <v>63</v>
      </c>
      <c r="F22" s="72">
        <v>30</v>
      </c>
      <c r="G22" s="66">
        <v>9</v>
      </c>
      <c r="H22" s="72">
        <v>102</v>
      </c>
    </row>
    <row r="23" spans="1:8" ht="38" thickBot="1" x14ac:dyDescent="0.4">
      <c r="A23" s="69" t="s">
        <v>101</v>
      </c>
      <c r="B23" s="65" t="s">
        <v>102</v>
      </c>
      <c r="C23" s="70">
        <v>1</v>
      </c>
      <c r="D23" s="72">
        <v>19</v>
      </c>
      <c r="E23" s="70">
        <v>100</v>
      </c>
      <c r="F23" s="72">
        <v>45</v>
      </c>
      <c r="G23" s="70">
        <v>20</v>
      </c>
      <c r="H23" s="72">
        <v>185</v>
      </c>
    </row>
    <row r="24" spans="1:8" ht="25.5" thickBot="1" x14ac:dyDescent="0.4">
      <c r="A24" s="64" t="s">
        <v>103</v>
      </c>
      <c r="B24" s="65" t="s">
        <v>104</v>
      </c>
      <c r="C24" s="66">
        <v>4</v>
      </c>
      <c r="D24" s="72">
        <v>19</v>
      </c>
      <c r="E24" s="66">
        <v>123</v>
      </c>
      <c r="F24" s="72">
        <v>20</v>
      </c>
      <c r="G24" s="66">
        <v>18</v>
      </c>
      <c r="H24" s="72">
        <v>184</v>
      </c>
    </row>
    <row r="25" spans="1:8" ht="25.5" thickBot="1" x14ac:dyDescent="0.4">
      <c r="A25" s="69" t="s">
        <v>105</v>
      </c>
      <c r="B25" s="65" t="s">
        <v>106</v>
      </c>
      <c r="C25" s="70">
        <v>8</v>
      </c>
      <c r="D25" s="72">
        <v>70</v>
      </c>
      <c r="E25" s="70">
        <v>475</v>
      </c>
      <c r="F25" s="72">
        <v>92</v>
      </c>
      <c r="G25" s="70">
        <v>41</v>
      </c>
      <c r="H25" s="72">
        <v>686</v>
      </c>
    </row>
    <row r="26" spans="1:8" ht="25.5" thickBot="1" x14ac:dyDescent="0.4">
      <c r="A26" s="64" t="s">
        <v>107</v>
      </c>
      <c r="B26" s="65" t="s">
        <v>108</v>
      </c>
      <c r="C26" s="66">
        <v>2</v>
      </c>
      <c r="D26" s="72">
        <v>30</v>
      </c>
      <c r="E26" s="66">
        <v>253</v>
      </c>
      <c r="F26" s="72">
        <v>64</v>
      </c>
      <c r="G26" s="66">
        <v>49</v>
      </c>
      <c r="H26" s="72">
        <v>398</v>
      </c>
    </row>
    <row r="27" spans="1:8" ht="38" thickBot="1" x14ac:dyDescent="0.4">
      <c r="A27" s="69" t="s">
        <v>109</v>
      </c>
      <c r="B27" s="65" t="s">
        <v>110</v>
      </c>
      <c r="C27" s="70">
        <v>1</v>
      </c>
      <c r="D27" s="72">
        <v>5</v>
      </c>
      <c r="E27" s="70">
        <v>55</v>
      </c>
      <c r="F27" s="72">
        <v>10</v>
      </c>
      <c r="G27" s="70">
        <v>19</v>
      </c>
      <c r="H27" s="72">
        <v>90</v>
      </c>
    </row>
    <row r="28" spans="1:8" ht="25.5" thickBot="1" x14ac:dyDescent="0.4">
      <c r="A28" s="64" t="s">
        <v>111</v>
      </c>
      <c r="B28" s="65" t="s">
        <v>112</v>
      </c>
      <c r="C28" s="66"/>
      <c r="D28" s="72">
        <v>7</v>
      </c>
      <c r="E28" s="66">
        <v>49</v>
      </c>
      <c r="F28" s="72">
        <v>5</v>
      </c>
      <c r="G28" s="66"/>
      <c r="H28" s="72">
        <v>61</v>
      </c>
    </row>
    <row r="29" spans="1:8" ht="25.5" thickBot="1" x14ac:dyDescent="0.4">
      <c r="A29" s="69" t="s">
        <v>113</v>
      </c>
      <c r="B29" s="65" t="s">
        <v>114</v>
      </c>
      <c r="C29" s="70">
        <v>158</v>
      </c>
      <c r="D29" s="67">
        <v>1240</v>
      </c>
      <c r="E29" s="71">
        <v>5364</v>
      </c>
      <c r="F29" s="72">
        <v>696</v>
      </c>
      <c r="G29" s="70">
        <v>426</v>
      </c>
      <c r="H29" s="67">
        <v>7884</v>
      </c>
    </row>
    <row r="30" spans="1:8" ht="38" thickBot="1" x14ac:dyDescent="0.4">
      <c r="A30" s="64" t="s">
        <v>115</v>
      </c>
      <c r="B30" s="65" t="s">
        <v>116</v>
      </c>
      <c r="C30" s="66"/>
      <c r="D30" s="72"/>
      <c r="E30" s="66"/>
      <c r="F30" s="72">
        <v>1</v>
      </c>
      <c r="G30" s="66"/>
      <c r="H30" s="72">
        <v>1</v>
      </c>
    </row>
    <row r="31" spans="1:8" ht="25.5" thickBot="1" x14ac:dyDescent="0.4">
      <c r="A31" s="69" t="s">
        <v>117</v>
      </c>
      <c r="B31" s="65" t="s">
        <v>118</v>
      </c>
      <c r="C31" s="70"/>
      <c r="D31" s="72">
        <v>8</v>
      </c>
      <c r="E31" s="70">
        <v>794</v>
      </c>
      <c r="F31" s="72">
        <v>141</v>
      </c>
      <c r="G31" s="70">
        <v>39</v>
      </c>
      <c r="H31" s="72">
        <v>982</v>
      </c>
    </row>
    <row r="32" spans="1:8" ht="25.5" thickBot="1" x14ac:dyDescent="0.4">
      <c r="A32" s="64" t="s">
        <v>119</v>
      </c>
      <c r="B32" s="65" t="s">
        <v>120</v>
      </c>
      <c r="C32" s="66"/>
      <c r="D32" s="72">
        <v>2</v>
      </c>
      <c r="E32" s="66">
        <v>48</v>
      </c>
      <c r="F32" s="72">
        <v>6</v>
      </c>
      <c r="G32" s="66">
        <v>9</v>
      </c>
      <c r="H32" s="72">
        <v>65</v>
      </c>
    </row>
    <row r="33" spans="1:8" ht="25.5" thickBot="1" x14ac:dyDescent="0.4">
      <c r="A33" s="69" t="s">
        <v>121</v>
      </c>
      <c r="B33" s="65" t="s">
        <v>121</v>
      </c>
      <c r="C33" s="70">
        <v>8</v>
      </c>
      <c r="D33" s="72">
        <v>86</v>
      </c>
      <c r="E33" s="70">
        <v>397</v>
      </c>
      <c r="F33" s="72">
        <v>141</v>
      </c>
      <c r="G33" s="70">
        <v>52</v>
      </c>
      <c r="H33" s="72">
        <v>684</v>
      </c>
    </row>
    <row r="34" spans="1:8" ht="38" thickBot="1" x14ac:dyDescent="0.4">
      <c r="A34" s="64" t="s">
        <v>122</v>
      </c>
      <c r="B34" s="65" t="s">
        <v>123</v>
      </c>
      <c r="C34" s="66"/>
      <c r="D34" s="72">
        <v>2</v>
      </c>
      <c r="E34" s="66">
        <v>39</v>
      </c>
      <c r="F34" s="72">
        <v>16</v>
      </c>
      <c r="G34" s="66">
        <v>6</v>
      </c>
      <c r="H34" s="72">
        <v>63</v>
      </c>
    </row>
    <row r="35" spans="1:8" ht="25.5" thickBot="1" x14ac:dyDescent="0.4">
      <c r="A35" s="69" t="s">
        <v>124</v>
      </c>
      <c r="B35" s="65" t="s">
        <v>125</v>
      </c>
      <c r="C35" s="70"/>
      <c r="D35" s="72">
        <v>2</v>
      </c>
      <c r="E35" s="70">
        <v>17</v>
      </c>
      <c r="F35" s="72">
        <v>8</v>
      </c>
      <c r="G35" s="70">
        <v>4</v>
      </c>
      <c r="H35" s="72">
        <v>31</v>
      </c>
    </row>
    <row r="36" spans="1:8" ht="25.5" thickBot="1" x14ac:dyDescent="0.4">
      <c r="A36" s="64" t="s">
        <v>126</v>
      </c>
      <c r="B36" s="65" t="s">
        <v>125</v>
      </c>
      <c r="C36" s="66"/>
      <c r="D36" s="72"/>
      <c r="E36" s="66">
        <v>40</v>
      </c>
      <c r="F36" s="72">
        <v>16</v>
      </c>
      <c r="G36" s="66">
        <v>17</v>
      </c>
      <c r="H36" s="72">
        <v>73</v>
      </c>
    </row>
    <row r="37" spans="1:8" ht="38" thickBot="1" x14ac:dyDescent="0.4">
      <c r="A37" s="69" t="s">
        <v>127</v>
      </c>
      <c r="B37" s="65" t="s">
        <v>128</v>
      </c>
      <c r="C37" s="70"/>
      <c r="D37" s="72">
        <v>18</v>
      </c>
      <c r="E37" s="71">
        <v>1212</v>
      </c>
      <c r="F37" s="72">
        <v>206</v>
      </c>
      <c r="G37" s="70">
        <v>77</v>
      </c>
      <c r="H37" s="67">
        <v>1513</v>
      </c>
    </row>
    <row r="38" spans="1:8" ht="25.5" thickBot="1" x14ac:dyDescent="0.4">
      <c r="A38" s="64" t="s">
        <v>129</v>
      </c>
      <c r="B38" s="65" t="s">
        <v>130</v>
      </c>
      <c r="C38" s="66">
        <v>324</v>
      </c>
      <c r="D38" s="67">
        <v>2068</v>
      </c>
      <c r="E38" s="68">
        <v>5716</v>
      </c>
      <c r="F38" s="72">
        <v>904</v>
      </c>
      <c r="G38" s="66">
        <v>384</v>
      </c>
      <c r="H38" s="67">
        <v>9396</v>
      </c>
    </row>
    <row r="39" spans="1:8" ht="50.5" thickBot="1" x14ac:dyDescent="0.4">
      <c r="A39" s="69" t="s">
        <v>131</v>
      </c>
      <c r="B39" s="65" t="s">
        <v>123</v>
      </c>
      <c r="C39" s="70">
        <v>1</v>
      </c>
      <c r="D39" s="72">
        <v>5</v>
      </c>
      <c r="E39" s="70">
        <v>46</v>
      </c>
      <c r="F39" s="72">
        <v>6</v>
      </c>
      <c r="G39" s="70">
        <v>11</v>
      </c>
      <c r="H39" s="72">
        <v>69</v>
      </c>
    </row>
    <row r="40" spans="1:8" ht="50.5" thickBot="1" x14ac:dyDescent="0.4">
      <c r="A40" s="64" t="s">
        <v>132</v>
      </c>
      <c r="B40" s="65" t="s">
        <v>133</v>
      </c>
      <c r="C40" s="66">
        <v>4</v>
      </c>
      <c r="D40" s="72">
        <v>28</v>
      </c>
      <c r="E40" s="66">
        <v>189</v>
      </c>
      <c r="F40" s="72">
        <v>55</v>
      </c>
      <c r="G40" s="66">
        <v>16</v>
      </c>
      <c r="H40" s="72">
        <v>292</v>
      </c>
    </row>
    <row r="41" spans="1:8" ht="25.5" thickBot="1" x14ac:dyDescent="0.4">
      <c r="A41" s="69" t="s">
        <v>134</v>
      </c>
      <c r="B41" s="65" t="s">
        <v>135</v>
      </c>
      <c r="C41" s="70">
        <v>2</v>
      </c>
      <c r="D41" s="72">
        <v>31</v>
      </c>
      <c r="E41" s="70">
        <v>197</v>
      </c>
      <c r="F41" s="72">
        <v>66</v>
      </c>
      <c r="G41" s="70">
        <v>21</v>
      </c>
      <c r="H41" s="72">
        <v>317</v>
      </c>
    </row>
    <row r="42" spans="1:8" ht="38" thickBot="1" x14ac:dyDescent="0.4">
      <c r="A42" s="64" t="s">
        <v>136</v>
      </c>
      <c r="B42" s="65" t="s">
        <v>98</v>
      </c>
      <c r="C42" s="66">
        <v>2</v>
      </c>
      <c r="D42" s="72">
        <v>20</v>
      </c>
      <c r="E42" s="66">
        <v>108</v>
      </c>
      <c r="F42" s="72">
        <v>24</v>
      </c>
      <c r="G42" s="66">
        <v>7</v>
      </c>
      <c r="H42" s="72">
        <v>161</v>
      </c>
    </row>
    <row r="43" spans="1:8" ht="38" thickBot="1" x14ac:dyDescent="0.4">
      <c r="A43" s="69" t="s">
        <v>137</v>
      </c>
      <c r="B43" s="65" t="s">
        <v>138</v>
      </c>
      <c r="C43" s="70"/>
      <c r="D43" s="72">
        <v>9</v>
      </c>
      <c r="E43" s="70">
        <v>35</v>
      </c>
      <c r="F43" s="72">
        <v>16</v>
      </c>
      <c r="G43" s="70">
        <v>4</v>
      </c>
      <c r="H43" s="72">
        <v>64</v>
      </c>
    </row>
    <row r="44" spans="1:8" ht="25.5" thickBot="1" x14ac:dyDescent="0.4">
      <c r="A44" s="64" t="s">
        <v>139</v>
      </c>
      <c r="B44" s="65" t="s">
        <v>140</v>
      </c>
      <c r="C44" s="66">
        <v>1</v>
      </c>
      <c r="D44" s="72">
        <v>10</v>
      </c>
      <c r="E44" s="66">
        <v>54</v>
      </c>
      <c r="F44" s="72">
        <v>12</v>
      </c>
      <c r="G44" s="66">
        <v>9</v>
      </c>
      <c r="H44" s="72">
        <v>86</v>
      </c>
    </row>
    <row r="45" spans="1:8" ht="25.5" thickBot="1" x14ac:dyDescent="0.4">
      <c r="A45" s="69" t="s">
        <v>141</v>
      </c>
      <c r="B45" s="65" t="s">
        <v>142</v>
      </c>
      <c r="C45" s="70"/>
      <c r="D45" s="72">
        <v>1</v>
      </c>
      <c r="E45" s="70">
        <v>16</v>
      </c>
      <c r="F45" s="72">
        <v>22</v>
      </c>
      <c r="G45" s="70">
        <v>7</v>
      </c>
      <c r="H45" s="72">
        <v>46</v>
      </c>
    </row>
    <row r="46" spans="1:8" ht="38" thickBot="1" x14ac:dyDescent="0.4">
      <c r="A46" s="64" t="s">
        <v>143</v>
      </c>
      <c r="B46" s="65" t="s">
        <v>144</v>
      </c>
      <c r="C46" s="66">
        <v>2</v>
      </c>
      <c r="D46" s="72">
        <v>5</v>
      </c>
      <c r="E46" s="66">
        <v>16</v>
      </c>
      <c r="F46" s="72">
        <v>10</v>
      </c>
      <c r="G46" s="66">
        <v>4</v>
      </c>
      <c r="H46" s="72">
        <v>37</v>
      </c>
    </row>
    <row r="47" spans="1:8" ht="50.5" thickBot="1" x14ac:dyDescent="0.4">
      <c r="A47" s="69" t="s">
        <v>145</v>
      </c>
      <c r="B47" s="65" t="s">
        <v>146</v>
      </c>
      <c r="C47" s="70">
        <v>1</v>
      </c>
      <c r="D47" s="72">
        <v>7</v>
      </c>
      <c r="E47" s="70">
        <v>50</v>
      </c>
      <c r="F47" s="72">
        <v>18</v>
      </c>
      <c r="G47" s="70">
        <v>3</v>
      </c>
      <c r="H47" s="72">
        <v>79</v>
      </c>
    </row>
    <row r="48" spans="1:8" ht="25.5" thickBot="1" x14ac:dyDescent="0.4">
      <c r="A48" s="64" t="s">
        <v>147</v>
      </c>
      <c r="B48" s="65" t="s">
        <v>148</v>
      </c>
      <c r="C48" s="66">
        <v>1</v>
      </c>
      <c r="D48" s="72"/>
      <c r="E48" s="66">
        <v>15</v>
      </c>
      <c r="F48" s="72">
        <v>9</v>
      </c>
      <c r="G48" s="66">
        <v>23</v>
      </c>
      <c r="H48" s="72">
        <v>48</v>
      </c>
    </row>
    <row r="49" spans="1:8" ht="50.5" thickBot="1" x14ac:dyDescent="0.4">
      <c r="A49" s="69" t="s">
        <v>149</v>
      </c>
      <c r="B49" s="65" t="s">
        <v>146</v>
      </c>
      <c r="C49" s="70">
        <v>6</v>
      </c>
      <c r="D49" s="72">
        <v>32</v>
      </c>
      <c r="E49" s="70">
        <v>309</v>
      </c>
      <c r="F49" s="72">
        <v>91</v>
      </c>
      <c r="G49" s="70">
        <v>45</v>
      </c>
      <c r="H49" s="72">
        <v>483</v>
      </c>
    </row>
    <row r="50" spans="1:8" ht="25.5" thickBot="1" x14ac:dyDescent="0.4">
      <c r="A50" s="64" t="s">
        <v>150</v>
      </c>
      <c r="B50" s="65" t="s">
        <v>151</v>
      </c>
      <c r="C50" s="66">
        <v>20</v>
      </c>
      <c r="D50" s="72">
        <v>125</v>
      </c>
      <c r="E50" s="66">
        <v>736</v>
      </c>
      <c r="F50" s="72">
        <v>134</v>
      </c>
      <c r="G50" s="66">
        <v>105</v>
      </c>
      <c r="H50" s="67">
        <v>1120</v>
      </c>
    </row>
    <row r="51" spans="1:8" ht="25.5" thickBot="1" x14ac:dyDescent="0.4">
      <c r="A51" s="69" t="s">
        <v>152</v>
      </c>
      <c r="B51" s="65" t="s">
        <v>112</v>
      </c>
      <c r="C51" s="70">
        <v>1</v>
      </c>
      <c r="D51" s="72">
        <v>2</v>
      </c>
      <c r="E51" s="70">
        <v>17</v>
      </c>
      <c r="F51" s="72">
        <v>8</v>
      </c>
      <c r="G51" s="70">
        <v>7</v>
      </c>
      <c r="H51" s="72">
        <v>35</v>
      </c>
    </row>
    <row r="52" spans="1:8" ht="38" thickBot="1" x14ac:dyDescent="0.4">
      <c r="A52" s="64" t="s">
        <v>153</v>
      </c>
      <c r="B52" s="65" t="s">
        <v>154</v>
      </c>
      <c r="C52" s="66">
        <v>1</v>
      </c>
      <c r="D52" s="72">
        <v>21</v>
      </c>
      <c r="E52" s="66">
        <v>162</v>
      </c>
      <c r="F52" s="72">
        <v>47</v>
      </c>
      <c r="G52" s="66">
        <v>23</v>
      </c>
      <c r="H52" s="72">
        <v>254</v>
      </c>
    </row>
    <row r="53" spans="1:8" ht="38" thickBot="1" x14ac:dyDescent="0.4">
      <c r="A53" s="69" t="s">
        <v>155</v>
      </c>
      <c r="B53" s="65" t="s">
        <v>156</v>
      </c>
      <c r="C53" s="70">
        <v>6</v>
      </c>
      <c r="D53" s="72">
        <v>75</v>
      </c>
      <c r="E53" s="70">
        <v>362</v>
      </c>
      <c r="F53" s="72">
        <v>70</v>
      </c>
      <c r="G53" s="70">
        <v>71</v>
      </c>
      <c r="H53" s="72">
        <v>584</v>
      </c>
    </row>
    <row r="54" spans="1:8" ht="25.5" thickBot="1" x14ac:dyDescent="0.4">
      <c r="A54" s="64" t="s">
        <v>157</v>
      </c>
      <c r="B54" s="65" t="s">
        <v>85</v>
      </c>
      <c r="C54" s="66">
        <v>1</v>
      </c>
      <c r="D54" s="72">
        <v>5</v>
      </c>
      <c r="E54" s="66">
        <v>21</v>
      </c>
      <c r="F54" s="72">
        <v>11</v>
      </c>
      <c r="G54" s="66">
        <v>5</v>
      </c>
      <c r="H54" s="72">
        <v>43</v>
      </c>
    </row>
    <row r="55" spans="1:8" ht="38" thickBot="1" x14ac:dyDescent="0.4">
      <c r="A55" s="69" t="s">
        <v>158</v>
      </c>
      <c r="B55" s="65" t="s">
        <v>112</v>
      </c>
      <c r="C55" s="70"/>
      <c r="D55" s="72">
        <v>7</v>
      </c>
      <c r="E55" s="70">
        <v>60</v>
      </c>
      <c r="F55" s="72">
        <v>21</v>
      </c>
      <c r="G55" s="70">
        <v>9</v>
      </c>
      <c r="H55" s="72">
        <v>97</v>
      </c>
    </row>
    <row r="56" spans="1:8" ht="25.5" thickBot="1" x14ac:dyDescent="0.4">
      <c r="A56" s="64" t="s">
        <v>159</v>
      </c>
      <c r="B56" s="65" t="s">
        <v>160</v>
      </c>
      <c r="C56" s="66"/>
      <c r="D56" s="72">
        <v>4</v>
      </c>
      <c r="E56" s="66">
        <v>45</v>
      </c>
      <c r="F56" s="72">
        <v>14</v>
      </c>
      <c r="G56" s="66">
        <v>6</v>
      </c>
      <c r="H56" s="72">
        <v>69</v>
      </c>
    </row>
    <row r="57" spans="1:8" ht="25.5" thickBot="1" x14ac:dyDescent="0.4">
      <c r="A57" s="69" t="s">
        <v>161</v>
      </c>
      <c r="B57" s="65" t="s">
        <v>162</v>
      </c>
      <c r="C57" s="70">
        <v>7</v>
      </c>
      <c r="D57" s="72">
        <v>32</v>
      </c>
      <c r="E57" s="70">
        <v>222</v>
      </c>
      <c r="F57" s="72">
        <v>85</v>
      </c>
      <c r="G57" s="70">
        <v>101</v>
      </c>
      <c r="H57" s="72">
        <v>447</v>
      </c>
    </row>
    <row r="58" spans="1:8" ht="38" thickBot="1" x14ac:dyDescent="0.4">
      <c r="A58" s="64" t="s">
        <v>163</v>
      </c>
      <c r="B58" s="65" t="s">
        <v>164</v>
      </c>
      <c r="C58" s="66">
        <v>2</v>
      </c>
      <c r="D58" s="72">
        <v>154</v>
      </c>
      <c r="E58" s="68">
        <v>4033</v>
      </c>
      <c r="F58" s="72">
        <v>552</v>
      </c>
      <c r="G58" s="66">
        <v>299</v>
      </c>
      <c r="H58" s="67">
        <v>5040</v>
      </c>
    </row>
    <row r="59" spans="1:8" ht="38" thickBot="1" x14ac:dyDescent="0.4">
      <c r="A59" s="69" t="s">
        <v>165</v>
      </c>
      <c r="B59" s="65" t="s">
        <v>166</v>
      </c>
      <c r="C59" s="70">
        <v>1</v>
      </c>
      <c r="D59" s="72">
        <v>3</v>
      </c>
      <c r="E59" s="70">
        <v>33</v>
      </c>
      <c r="F59" s="72">
        <v>16</v>
      </c>
      <c r="G59" s="70">
        <v>9</v>
      </c>
      <c r="H59" s="72">
        <v>62</v>
      </c>
    </row>
    <row r="60" spans="1:8" ht="25.5" thickBot="1" x14ac:dyDescent="0.4">
      <c r="A60" s="64" t="s">
        <v>167</v>
      </c>
      <c r="B60" s="65" t="s">
        <v>168</v>
      </c>
      <c r="C60" s="66">
        <v>3</v>
      </c>
      <c r="D60" s="72">
        <v>14</v>
      </c>
      <c r="E60" s="66">
        <v>111</v>
      </c>
      <c r="F60" s="72">
        <v>41</v>
      </c>
      <c r="G60" s="66">
        <v>15</v>
      </c>
      <c r="H60" s="72">
        <v>184</v>
      </c>
    </row>
    <row r="61" spans="1:8" ht="38" thickBot="1" x14ac:dyDescent="0.4">
      <c r="A61" s="69" t="s">
        <v>169</v>
      </c>
      <c r="B61" s="65" t="s">
        <v>170</v>
      </c>
      <c r="C61" s="70">
        <v>1</v>
      </c>
      <c r="D61" s="72">
        <v>4</v>
      </c>
      <c r="E61" s="70">
        <v>37</v>
      </c>
      <c r="F61" s="72">
        <v>6</v>
      </c>
      <c r="G61" s="70">
        <v>4</v>
      </c>
      <c r="H61" s="72">
        <v>52</v>
      </c>
    </row>
    <row r="62" spans="1:8" ht="38" thickBot="1" x14ac:dyDescent="0.4">
      <c r="A62" s="64" t="s">
        <v>171</v>
      </c>
      <c r="B62" s="65" t="s">
        <v>172</v>
      </c>
      <c r="C62" s="66">
        <v>3</v>
      </c>
      <c r="D62" s="72">
        <v>14</v>
      </c>
      <c r="E62" s="66">
        <v>90</v>
      </c>
      <c r="F62" s="72">
        <v>15</v>
      </c>
      <c r="G62" s="66">
        <v>14</v>
      </c>
      <c r="H62" s="72">
        <v>136</v>
      </c>
    </row>
    <row r="63" spans="1:8" ht="25.5" thickBot="1" x14ac:dyDescent="0.4">
      <c r="A63" s="69" t="s">
        <v>173</v>
      </c>
      <c r="B63" s="65" t="s">
        <v>174</v>
      </c>
      <c r="C63" s="70"/>
      <c r="D63" s="72">
        <v>3</v>
      </c>
      <c r="E63" s="70">
        <v>37</v>
      </c>
      <c r="F63" s="72">
        <v>11</v>
      </c>
      <c r="G63" s="70">
        <v>2</v>
      </c>
      <c r="H63" s="72">
        <v>53</v>
      </c>
    </row>
    <row r="64" spans="1:8" ht="38" thickBot="1" x14ac:dyDescent="0.4">
      <c r="A64" s="64" t="s">
        <v>175</v>
      </c>
      <c r="B64" s="65" t="s">
        <v>176</v>
      </c>
      <c r="C64" s="66"/>
      <c r="D64" s="72">
        <v>2</v>
      </c>
      <c r="E64" s="66">
        <v>150</v>
      </c>
      <c r="F64" s="72">
        <v>17</v>
      </c>
      <c r="G64" s="66">
        <v>15</v>
      </c>
      <c r="H64" s="72">
        <v>184</v>
      </c>
    </row>
    <row r="65" spans="1:8" ht="38" thickBot="1" x14ac:dyDescent="0.4">
      <c r="A65" s="69" t="s">
        <v>177</v>
      </c>
      <c r="B65" s="65" t="s">
        <v>178</v>
      </c>
      <c r="C65" s="70"/>
      <c r="D65" s="72">
        <v>6</v>
      </c>
      <c r="E65" s="70">
        <v>49</v>
      </c>
      <c r="F65" s="72">
        <v>9</v>
      </c>
      <c r="G65" s="70">
        <v>10</v>
      </c>
      <c r="H65" s="72">
        <v>74</v>
      </c>
    </row>
    <row r="66" spans="1:8" ht="38" thickBot="1" x14ac:dyDescent="0.4">
      <c r="A66" s="64" t="s">
        <v>179</v>
      </c>
      <c r="B66" s="65" t="s">
        <v>180</v>
      </c>
      <c r="C66" s="66">
        <v>1</v>
      </c>
      <c r="D66" s="72">
        <v>3</v>
      </c>
      <c r="E66" s="66">
        <v>26</v>
      </c>
      <c r="F66" s="72">
        <v>9</v>
      </c>
      <c r="G66" s="66">
        <v>7</v>
      </c>
      <c r="H66" s="72">
        <v>46</v>
      </c>
    </row>
    <row r="67" spans="1:8" ht="38" thickBot="1" x14ac:dyDescent="0.4">
      <c r="A67" s="69" t="s">
        <v>181</v>
      </c>
      <c r="B67" s="65" t="s">
        <v>182</v>
      </c>
      <c r="C67" s="70">
        <v>308</v>
      </c>
      <c r="D67" s="67">
        <v>2512</v>
      </c>
      <c r="E67" s="71">
        <v>10641</v>
      </c>
      <c r="F67" s="67">
        <v>1378</v>
      </c>
      <c r="G67" s="70">
        <v>527</v>
      </c>
      <c r="H67" s="67">
        <v>15366</v>
      </c>
    </row>
    <row r="68" spans="1:8" ht="25.5" thickBot="1" x14ac:dyDescent="0.4">
      <c r="A68" s="64" t="s">
        <v>183</v>
      </c>
      <c r="B68" s="65" t="s">
        <v>183</v>
      </c>
      <c r="C68" s="66">
        <v>3</v>
      </c>
      <c r="D68" s="72">
        <v>7</v>
      </c>
      <c r="E68" s="66">
        <v>46</v>
      </c>
      <c r="F68" s="72">
        <v>18</v>
      </c>
      <c r="G68" s="66">
        <v>5</v>
      </c>
      <c r="H68" s="72">
        <v>79</v>
      </c>
    </row>
    <row r="69" spans="1:8" ht="38" thickBot="1" x14ac:dyDescent="0.4">
      <c r="A69" s="69" t="s">
        <v>184</v>
      </c>
      <c r="B69" s="65" t="s">
        <v>112</v>
      </c>
      <c r="C69" s="70">
        <v>17</v>
      </c>
      <c r="D69" s="72">
        <v>205</v>
      </c>
      <c r="E69" s="71">
        <v>1824</v>
      </c>
      <c r="F69" s="72">
        <v>365</v>
      </c>
      <c r="G69" s="70">
        <v>242</v>
      </c>
      <c r="H69" s="67">
        <v>2653</v>
      </c>
    </row>
    <row r="70" spans="1:8" ht="38" thickBot="1" x14ac:dyDescent="0.4">
      <c r="A70" s="64" t="s">
        <v>185</v>
      </c>
      <c r="B70" s="65" t="s">
        <v>186</v>
      </c>
      <c r="C70" s="66">
        <v>3</v>
      </c>
      <c r="D70" s="72">
        <v>9</v>
      </c>
      <c r="E70" s="66">
        <v>37</v>
      </c>
      <c r="F70" s="72">
        <v>6</v>
      </c>
      <c r="G70" s="66">
        <v>5</v>
      </c>
      <c r="H70" s="72">
        <v>60</v>
      </c>
    </row>
    <row r="71" spans="1:8" ht="25.5" thickBot="1" x14ac:dyDescent="0.4">
      <c r="A71" s="69" t="s">
        <v>187</v>
      </c>
      <c r="B71" s="65" t="s">
        <v>188</v>
      </c>
      <c r="C71" s="70">
        <v>1</v>
      </c>
      <c r="D71" s="72">
        <v>11</v>
      </c>
      <c r="E71" s="70">
        <v>51</v>
      </c>
      <c r="F71" s="72">
        <v>13</v>
      </c>
      <c r="G71" s="70">
        <v>7</v>
      </c>
      <c r="H71" s="72">
        <v>83</v>
      </c>
    </row>
    <row r="72" spans="1:8" ht="25.5" thickBot="1" x14ac:dyDescent="0.4">
      <c r="A72" s="64" t="s">
        <v>189</v>
      </c>
      <c r="B72" s="65" t="s">
        <v>190</v>
      </c>
      <c r="C72" s="66">
        <v>1</v>
      </c>
      <c r="D72" s="72">
        <v>2</v>
      </c>
      <c r="E72" s="66">
        <v>48</v>
      </c>
      <c r="F72" s="72">
        <v>12</v>
      </c>
      <c r="G72" s="66">
        <v>2</v>
      </c>
      <c r="H72" s="72">
        <v>65</v>
      </c>
    </row>
    <row r="73" spans="1:8" ht="38" thickBot="1" x14ac:dyDescent="0.4">
      <c r="A73" s="69" t="s">
        <v>191</v>
      </c>
      <c r="B73" s="65" t="s">
        <v>192</v>
      </c>
      <c r="C73" s="70"/>
      <c r="D73" s="72">
        <v>146</v>
      </c>
      <c r="E73" s="71">
        <v>2571</v>
      </c>
      <c r="F73" s="72">
        <v>468</v>
      </c>
      <c r="G73" s="70">
        <v>321</v>
      </c>
      <c r="H73" s="67">
        <v>3506</v>
      </c>
    </row>
    <row r="74" spans="1:8" ht="38" thickBot="1" x14ac:dyDescent="0.4">
      <c r="A74" s="64" t="s">
        <v>193</v>
      </c>
      <c r="B74" s="65" t="s">
        <v>194</v>
      </c>
      <c r="C74" s="66">
        <v>11</v>
      </c>
      <c r="D74" s="72">
        <v>102</v>
      </c>
      <c r="E74" s="66">
        <v>389</v>
      </c>
      <c r="F74" s="72">
        <v>134</v>
      </c>
      <c r="G74" s="66">
        <v>118</v>
      </c>
      <c r="H74" s="72">
        <v>754</v>
      </c>
    </row>
    <row r="75" spans="1:8" ht="38" thickBot="1" x14ac:dyDescent="0.4">
      <c r="A75" s="69" t="s">
        <v>195</v>
      </c>
      <c r="B75" s="65" t="s">
        <v>94</v>
      </c>
      <c r="C75" s="70">
        <v>10</v>
      </c>
      <c r="D75" s="72">
        <v>94</v>
      </c>
      <c r="E75" s="70">
        <v>610</v>
      </c>
      <c r="F75" s="72">
        <v>136</v>
      </c>
      <c r="G75" s="70">
        <v>65</v>
      </c>
      <c r="H75" s="72">
        <v>915</v>
      </c>
    </row>
    <row r="76" spans="1:8" ht="38" thickBot="1" x14ac:dyDescent="0.4">
      <c r="A76" s="64" t="s">
        <v>196</v>
      </c>
      <c r="B76" s="65" t="s">
        <v>197</v>
      </c>
      <c r="C76" s="66"/>
      <c r="D76" s="72">
        <v>13</v>
      </c>
      <c r="E76" s="66">
        <v>744</v>
      </c>
      <c r="F76" s="72">
        <v>98</v>
      </c>
      <c r="G76" s="66">
        <v>60</v>
      </c>
      <c r="H76" s="72">
        <v>915</v>
      </c>
    </row>
    <row r="77" spans="1:8" ht="38" thickBot="1" x14ac:dyDescent="0.4">
      <c r="A77" s="69" t="s">
        <v>198</v>
      </c>
      <c r="B77" s="65" t="s">
        <v>199</v>
      </c>
      <c r="C77" s="70"/>
      <c r="D77" s="72">
        <v>17</v>
      </c>
      <c r="E77" s="70">
        <v>288</v>
      </c>
      <c r="F77" s="72">
        <v>65</v>
      </c>
      <c r="G77" s="70">
        <v>35</v>
      </c>
      <c r="H77" s="72">
        <v>405</v>
      </c>
    </row>
    <row r="78" spans="1:8" ht="25.5" thickBot="1" x14ac:dyDescent="0.4">
      <c r="A78" s="64" t="s">
        <v>200</v>
      </c>
      <c r="B78" s="65" t="s">
        <v>116</v>
      </c>
      <c r="C78" s="66">
        <v>68</v>
      </c>
      <c r="D78" s="72">
        <v>443</v>
      </c>
      <c r="E78" s="68">
        <v>3050</v>
      </c>
      <c r="F78" s="72">
        <v>563</v>
      </c>
      <c r="G78" s="66">
        <v>286</v>
      </c>
      <c r="H78" s="67">
        <v>4410</v>
      </c>
    </row>
    <row r="79" spans="1:8" ht="37.5" x14ac:dyDescent="0.35">
      <c r="A79" s="73" t="s">
        <v>201</v>
      </c>
      <c r="B79" s="74" t="s">
        <v>202</v>
      </c>
      <c r="C79" s="75"/>
      <c r="D79" s="76">
        <v>11</v>
      </c>
      <c r="E79" s="75">
        <v>456</v>
      </c>
      <c r="F79" s="76">
        <v>69</v>
      </c>
      <c r="G79" s="75">
        <v>53</v>
      </c>
      <c r="H79" s="76">
        <v>589</v>
      </c>
    </row>
    <row r="80" spans="1:8" ht="50" x14ac:dyDescent="0.35">
      <c r="A80" s="23" t="s">
        <v>203</v>
      </c>
      <c r="B80"/>
      <c r="C80"/>
      <c r="D80"/>
      <c r="E80"/>
      <c r="F80"/>
      <c r="G80"/>
      <c r="H80"/>
    </row>
  </sheetData>
  <mergeCells count="1">
    <mergeCell ref="C2:H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zoomScale="86" zoomScaleNormal="86" workbookViewId="0">
      <selection sqref="A1:Q25"/>
    </sheetView>
  </sheetViews>
  <sheetFormatPr baseColWidth="10" defaultColWidth="11.453125" defaultRowHeight="14.5" x14ac:dyDescent="0.35"/>
  <cols>
    <col min="1" max="16384" width="11.453125" style="2"/>
  </cols>
  <sheetData>
    <row r="1" spans="1:17" x14ac:dyDescent="0.35">
      <c r="A1" s="78" t="s">
        <v>204</v>
      </c>
      <c r="B1" s="78" t="s">
        <v>205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</row>
    <row r="2" spans="1:17" x14ac:dyDescent="0.35">
      <c r="A2" s="79">
        <v>2660</v>
      </c>
      <c r="B2" s="79" t="s">
        <v>2</v>
      </c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x14ac:dyDescent="0.35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</row>
    <row r="4" spans="1:17" x14ac:dyDescent="0.35">
      <c r="A4" s="80" t="s">
        <v>206</v>
      </c>
      <c r="B4" s="78" t="s">
        <v>207</v>
      </c>
      <c r="C4" s="78" t="s">
        <v>208</v>
      </c>
      <c r="D4" s="78" t="s">
        <v>209</v>
      </c>
      <c r="E4" s="78" t="s">
        <v>210</v>
      </c>
      <c r="F4"/>
      <c r="G4"/>
      <c r="H4"/>
      <c r="I4"/>
      <c r="J4"/>
      <c r="K4"/>
      <c r="L4"/>
      <c r="M4"/>
      <c r="N4"/>
      <c r="O4"/>
      <c r="P4"/>
      <c r="Q4"/>
    </row>
    <row r="5" spans="1:17" x14ac:dyDescent="0.35">
      <c r="A5" s="81" t="s">
        <v>211</v>
      </c>
      <c r="B5" s="82">
        <v>6009</v>
      </c>
      <c r="C5" s="82">
        <v>5750</v>
      </c>
      <c r="D5" s="83">
        <f t="shared" ref="D5:D24" si="0">(B5/$B$25)*-1</f>
        <v>-3.4902767129016521E-2</v>
      </c>
      <c r="E5" s="83">
        <f t="shared" ref="E5:E24" si="1">C5/$C$25</f>
        <v>3.1606604955915656E-2</v>
      </c>
      <c r="F5"/>
      <c r="G5"/>
      <c r="H5"/>
      <c r="I5"/>
      <c r="J5"/>
      <c r="K5"/>
      <c r="L5"/>
      <c r="M5"/>
      <c r="N5"/>
      <c r="O5"/>
      <c r="P5"/>
      <c r="Q5"/>
    </row>
    <row r="6" spans="1:17" x14ac:dyDescent="0.35">
      <c r="A6" s="81" t="s">
        <v>212</v>
      </c>
      <c r="B6" s="82">
        <v>9234</v>
      </c>
      <c r="C6" s="82">
        <v>8636</v>
      </c>
      <c r="D6" s="83">
        <f t="shared" si="0"/>
        <v>-5.3634906252178156E-2</v>
      </c>
      <c r="E6" s="83">
        <f t="shared" si="1"/>
        <v>4.7470372243354368E-2</v>
      </c>
      <c r="F6"/>
      <c r="G6"/>
      <c r="H6"/>
      <c r="I6"/>
      <c r="J6"/>
      <c r="K6"/>
      <c r="L6"/>
      <c r="M6"/>
      <c r="N6"/>
      <c r="O6"/>
      <c r="P6"/>
      <c r="Q6"/>
    </row>
    <row r="7" spans="1:17" x14ac:dyDescent="0.35">
      <c r="A7" s="81" t="s">
        <v>213</v>
      </c>
      <c r="B7" s="82">
        <v>11598</v>
      </c>
      <c r="C7" s="82">
        <v>10863</v>
      </c>
      <c r="D7" s="83">
        <f t="shared" si="0"/>
        <v>-6.7365999860598033E-2</v>
      </c>
      <c r="E7" s="83">
        <f t="shared" si="1"/>
        <v>5.9711747762802046E-2</v>
      </c>
      <c r="F7"/>
      <c r="G7"/>
      <c r="H7"/>
      <c r="I7"/>
      <c r="J7"/>
      <c r="K7"/>
      <c r="L7"/>
      <c r="M7"/>
      <c r="N7"/>
      <c r="O7"/>
      <c r="P7"/>
      <c r="Q7"/>
    </row>
    <row r="8" spans="1:17" x14ac:dyDescent="0.35">
      <c r="A8" s="81" t="s">
        <v>214</v>
      </c>
      <c r="B8" s="82">
        <v>11625</v>
      </c>
      <c r="C8" s="82">
        <v>10904</v>
      </c>
      <c r="D8" s="83">
        <f t="shared" si="0"/>
        <v>-6.7522827071861719E-2</v>
      </c>
      <c r="E8" s="83">
        <f t="shared" si="1"/>
        <v>5.9937116598139883E-2</v>
      </c>
      <c r="F8"/>
      <c r="G8"/>
      <c r="H8"/>
      <c r="I8"/>
      <c r="J8"/>
      <c r="K8"/>
      <c r="L8"/>
      <c r="M8"/>
      <c r="N8"/>
      <c r="O8"/>
      <c r="P8"/>
      <c r="Q8"/>
    </row>
    <row r="9" spans="1:17" x14ac:dyDescent="0.35">
      <c r="A9" s="81" t="s">
        <v>215</v>
      </c>
      <c r="B9" s="82">
        <v>10189</v>
      </c>
      <c r="C9" s="82">
        <v>9912</v>
      </c>
      <c r="D9" s="83">
        <f t="shared" si="0"/>
        <v>-5.9181942798726794E-2</v>
      </c>
      <c r="E9" s="83">
        <f t="shared" si="1"/>
        <v>5.4484290143136695E-2</v>
      </c>
      <c r="F9"/>
      <c r="G9"/>
      <c r="H9"/>
      <c r="I9"/>
      <c r="J9"/>
      <c r="K9"/>
      <c r="L9"/>
      <c r="M9"/>
      <c r="N9"/>
      <c r="O9"/>
      <c r="P9"/>
      <c r="Q9"/>
    </row>
    <row r="10" spans="1:17" x14ac:dyDescent="0.35">
      <c r="A10" s="81" t="s">
        <v>216</v>
      </c>
      <c r="B10" s="82">
        <v>9313</v>
      </c>
      <c r="C10" s="82">
        <v>9505</v>
      </c>
      <c r="D10" s="83">
        <f t="shared" si="0"/>
        <v>-5.4093771055505217E-2</v>
      </c>
      <c r="E10" s="83">
        <f t="shared" si="1"/>
        <v>5.2247092192344052E-2</v>
      </c>
      <c r="F10"/>
      <c r="G10"/>
      <c r="H10"/>
      <c r="I10"/>
      <c r="J10"/>
      <c r="K10"/>
      <c r="L10"/>
      <c r="M10"/>
      <c r="N10"/>
      <c r="O10"/>
      <c r="P10"/>
      <c r="Q10"/>
    </row>
    <row r="11" spans="1:17" x14ac:dyDescent="0.35">
      <c r="A11" s="81" t="s">
        <v>217</v>
      </c>
      <c r="B11" s="82">
        <v>9339</v>
      </c>
      <c r="C11" s="82">
        <v>10077</v>
      </c>
      <c r="D11" s="83">
        <f t="shared" si="0"/>
        <v>-5.4244789851536905E-2</v>
      </c>
      <c r="E11" s="83">
        <f t="shared" si="1"/>
        <v>5.5391262285349928E-2</v>
      </c>
      <c r="F11"/>
      <c r="G11"/>
      <c r="H11"/>
      <c r="I11"/>
      <c r="J11"/>
      <c r="K11"/>
      <c r="L11"/>
      <c r="M11"/>
      <c r="N11"/>
      <c r="O11"/>
      <c r="P11"/>
      <c r="Q11"/>
    </row>
    <row r="12" spans="1:17" x14ac:dyDescent="0.35">
      <c r="A12" s="81" t="s">
        <v>218</v>
      </c>
      <c r="B12" s="82">
        <v>10637</v>
      </c>
      <c r="C12" s="82">
        <v>11544</v>
      </c>
      <c r="D12" s="83">
        <f t="shared" si="0"/>
        <v>-6.1784112822657465E-2</v>
      </c>
      <c r="E12" s="83">
        <f t="shared" si="1"/>
        <v>6.3455069149754836E-2</v>
      </c>
      <c r="F12"/>
      <c r="G12"/>
      <c r="H12"/>
      <c r="I12"/>
      <c r="J12"/>
      <c r="K12"/>
      <c r="L12"/>
      <c r="M12"/>
      <c r="N12"/>
      <c r="O12"/>
      <c r="P12"/>
      <c r="Q12"/>
    </row>
    <row r="13" spans="1:17" x14ac:dyDescent="0.35">
      <c r="A13" s="81" t="s">
        <v>219</v>
      </c>
      <c r="B13" s="82">
        <v>13175</v>
      </c>
      <c r="C13" s="82">
        <v>14637</v>
      </c>
      <c r="D13" s="83">
        <f t="shared" si="0"/>
        <v>-7.6525870681443273E-2</v>
      </c>
      <c r="E13" s="83">
        <f t="shared" si="1"/>
        <v>8.0456674215606511E-2</v>
      </c>
      <c r="F13"/>
      <c r="G13"/>
      <c r="H13"/>
      <c r="I13"/>
      <c r="J13"/>
      <c r="K13"/>
      <c r="L13"/>
      <c r="M13"/>
      <c r="N13"/>
      <c r="O13"/>
      <c r="P13"/>
      <c r="Q13"/>
    </row>
    <row r="14" spans="1:17" x14ac:dyDescent="0.35">
      <c r="A14" s="81" t="s">
        <v>220</v>
      </c>
      <c r="B14" s="82">
        <v>16556</v>
      </c>
      <c r="C14" s="82">
        <v>17668</v>
      </c>
      <c r="D14" s="83">
        <f t="shared" si="0"/>
        <v>-9.6164122580795056E-2</v>
      </c>
      <c r="E14" s="83">
        <f t="shared" si="1"/>
        <v>9.711747762802049E-2</v>
      </c>
      <c r="F14"/>
      <c r="G14"/>
      <c r="H14"/>
      <c r="I14"/>
      <c r="J14"/>
      <c r="K14"/>
      <c r="L14"/>
      <c r="M14"/>
      <c r="N14"/>
      <c r="O14"/>
      <c r="P14"/>
      <c r="Q14"/>
    </row>
    <row r="15" spans="1:17" x14ac:dyDescent="0.35">
      <c r="A15" s="81" t="s">
        <v>221</v>
      </c>
      <c r="B15" s="82">
        <v>15875</v>
      </c>
      <c r="C15" s="82">
        <v>16387</v>
      </c>
      <c r="D15" s="83">
        <f t="shared" si="0"/>
        <v>-9.2208591807811158E-2</v>
      </c>
      <c r="E15" s="83">
        <f t="shared" si="1"/>
        <v>9.0076075723928672E-2</v>
      </c>
      <c r="F15"/>
      <c r="G15"/>
      <c r="H15"/>
      <c r="I15"/>
      <c r="J15"/>
      <c r="K15"/>
      <c r="L15"/>
      <c r="M15"/>
      <c r="N15"/>
      <c r="O15"/>
      <c r="P15"/>
      <c r="Q15"/>
    </row>
    <row r="16" spans="1:17" x14ac:dyDescent="0.35">
      <c r="A16" s="81" t="s">
        <v>222</v>
      </c>
      <c r="B16" s="82">
        <v>12977</v>
      </c>
      <c r="C16" s="82">
        <v>13355</v>
      </c>
      <c r="D16" s="83">
        <f t="shared" si="0"/>
        <v>-7.5375804465509635E-2</v>
      </c>
      <c r="E16" s="83">
        <f t="shared" si="1"/>
        <v>7.3409775510652794E-2</v>
      </c>
      <c r="F16"/>
      <c r="G16"/>
      <c r="H16"/>
      <c r="I16"/>
      <c r="J16"/>
      <c r="K16"/>
      <c r="L16"/>
      <c r="M16"/>
      <c r="N16"/>
      <c r="O16"/>
      <c r="P16"/>
      <c r="Q16"/>
    </row>
    <row r="17" spans="1:17" x14ac:dyDescent="0.35">
      <c r="A17" s="81" t="s">
        <v>223</v>
      </c>
      <c r="B17" s="82">
        <v>10177</v>
      </c>
      <c r="C17" s="82">
        <v>10850</v>
      </c>
      <c r="D17" s="83">
        <f t="shared" si="0"/>
        <v>-5.9112241815942941E-2</v>
      </c>
      <c r="E17" s="83">
        <f t="shared" si="1"/>
        <v>5.9640289351597368E-2</v>
      </c>
      <c r="F17"/>
      <c r="G17"/>
      <c r="H17"/>
      <c r="I17"/>
      <c r="J17"/>
      <c r="K17"/>
      <c r="L17"/>
      <c r="M17"/>
      <c r="N17"/>
      <c r="O17"/>
      <c r="P17"/>
      <c r="Q17"/>
    </row>
    <row r="18" spans="1:17" x14ac:dyDescent="0.35">
      <c r="A18" s="81" t="s">
        <v>224</v>
      </c>
      <c r="B18" s="82">
        <v>7663</v>
      </c>
      <c r="C18" s="82">
        <v>8553</v>
      </c>
      <c r="D18" s="83">
        <f t="shared" si="0"/>
        <v>-4.4509885922724847E-2</v>
      </c>
      <c r="E18" s="83">
        <f t="shared" si="1"/>
        <v>4.7014137771816802E-2</v>
      </c>
      <c r="F18"/>
      <c r="G18"/>
      <c r="H18"/>
      <c r="I18"/>
      <c r="J18"/>
      <c r="K18"/>
      <c r="L18"/>
      <c r="M18"/>
      <c r="N18"/>
      <c r="O18"/>
      <c r="P18"/>
      <c r="Q18"/>
    </row>
    <row r="19" spans="1:17" x14ac:dyDescent="0.35">
      <c r="A19" s="81" t="s">
        <v>225</v>
      </c>
      <c r="B19" s="82">
        <v>6167</v>
      </c>
      <c r="C19" s="82">
        <v>7315</v>
      </c>
      <c r="D19" s="83">
        <f t="shared" si="0"/>
        <v>-3.5820496735670643E-2</v>
      </c>
      <c r="E19" s="83">
        <f t="shared" si="1"/>
        <v>4.0209098304786611E-2</v>
      </c>
      <c r="F19"/>
      <c r="G19"/>
      <c r="H19"/>
      <c r="I19"/>
      <c r="J19"/>
      <c r="K19"/>
      <c r="L19"/>
      <c r="M19"/>
      <c r="N19"/>
      <c r="O19"/>
      <c r="P19"/>
      <c r="Q19"/>
    </row>
    <row r="20" spans="1:17" x14ac:dyDescent="0.35">
      <c r="A20" s="81" t="s">
        <v>226</v>
      </c>
      <c r="B20" s="82">
        <v>5404</v>
      </c>
      <c r="C20" s="82">
        <v>6389</v>
      </c>
      <c r="D20" s="83">
        <f t="shared" si="0"/>
        <v>-3.1388675913663719E-2</v>
      </c>
      <c r="E20" s="83">
        <f t="shared" si="1"/>
        <v>3.5119060706668717E-2</v>
      </c>
      <c r="F20"/>
      <c r="G20"/>
      <c r="H20"/>
      <c r="I20"/>
      <c r="J20"/>
      <c r="K20"/>
      <c r="L20"/>
      <c r="M20"/>
      <c r="N20"/>
      <c r="O20"/>
      <c r="P20"/>
      <c r="Q20"/>
    </row>
    <row r="21" spans="1:17" x14ac:dyDescent="0.35">
      <c r="A21" s="81" t="s">
        <v>227</v>
      </c>
      <c r="B21" s="82">
        <v>3442</v>
      </c>
      <c r="C21" s="82">
        <v>4371</v>
      </c>
      <c r="D21" s="83">
        <f t="shared" si="0"/>
        <v>-1.9992565228503054E-2</v>
      </c>
      <c r="E21" s="83">
        <f t="shared" si="1"/>
        <v>2.4026516567357797E-2</v>
      </c>
      <c r="F21"/>
      <c r="G21"/>
      <c r="H21"/>
      <c r="I21"/>
      <c r="J21"/>
      <c r="K21"/>
      <c r="L21"/>
      <c r="M21"/>
      <c r="N21"/>
      <c r="O21"/>
      <c r="P21"/>
      <c r="Q21"/>
    </row>
    <row r="22" spans="1:17" x14ac:dyDescent="0.35">
      <c r="A22" s="81" t="s">
        <v>228</v>
      </c>
      <c r="B22" s="82">
        <v>1725</v>
      </c>
      <c r="C22" s="82">
        <v>2712</v>
      </c>
      <c r="D22" s="83">
        <f t="shared" si="0"/>
        <v>-1.0019516275179481E-2</v>
      </c>
      <c r="E22" s="83">
        <f t="shared" si="1"/>
        <v>1.4907323937468393E-2</v>
      </c>
      <c r="F22"/>
      <c r="G22"/>
      <c r="H22"/>
      <c r="I22"/>
      <c r="J22"/>
      <c r="K22"/>
      <c r="L22"/>
      <c r="M22"/>
      <c r="N22"/>
      <c r="O22"/>
      <c r="P22"/>
      <c r="Q22"/>
    </row>
    <row r="23" spans="1:17" x14ac:dyDescent="0.35">
      <c r="A23" s="81" t="s">
        <v>229</v>
      </c>
      <c r="B23" s="82">
        <v>845</v>
      </c>
      <c r="C23" s="82">
        <v>1753</v>
      </c>
      <c r="D23" s="83">
        <f t="shared" si="0"/>
        <v>-4.9081108710299481E-3</v>
      </c>
      <c r="E23" s="83">
        <f t="shared" si="1"/>
        <v>9.6358919109078515E-3</v>
      </c>
      <c r="F23"/>
      <c r="G23"/>
      <c r="H23"/>
      <c r="I23"/>
      <c r="J23"/>
      <c r="K23"/>
      <c r="L23"/>
      <c r="M23"/>
      <c r="N23"/>
      <c r="O23"/>
      <c r="P23"/>
      <c r="Q23"/>
    </row>
    <row r="24" spans="1:17" x14ac:dyDescent="0.35">
      <c r="A24" s="81" t="s">
        <v>230</v>
      </c>
      <c r="B24" s="82">
        <v>214</v>
      </c>
      <c r="C24" s="82">
        <v>743</v>
      </c>
      <c r="D24" s="83">
        <f t="shared" si="0"/>
        <v>-1.2430008596454544E-3</v>
      </c>
      <c r="E24" s="83">
        <f t="shared" si="1"/>
        <v>4.0841230403904924E-3</v>
      </c>
      <c r="F24"/>
      <c r="G24"/>
      <c r="H24"/>
      <c r="I24"/>
      <c r="J24"/>
      <c r="K24"/>
      <c r="L24"/>
      <c r="M24"/>
      <c r="N24"/>
      <c r="O24"/>
      <c r="P24"/>
      <c r="Q24"/>
    </row>
    <row r="25" spans="1:17" x14ac:dyDescent="0.35">
      <c r="A25" s="84" t="s">
        <v>29</v>
      </c>
      <c r="B25" s="85">
        <f>SUM(B5:B24)</f>
        <v>172164</v>
      </c>
      <c r="C25" s="85">
        <f>SUM(C5:C24)</f>
        <v>181924</v>
      </c>
      <c r="D25" s="86">
        <f>SUM(D5:D24)</f>
        <v>-1</v>
      </c>
      <c r="E25" s="86">
        <f>SUM(E5:E24)</f>
        <v>0.99999999999999989</v>
      </c>
      <c r="F25"/>
      <c r="G25"/>
      <c r="H25"/>
      <c r="I25"/>
      <c r="J25"/>
      <c r="K25"/>
      <c r="L25"/>
      <c r="M25"/>
      <c r="N25"/>
      <c r="O25"/>
      <c r="P25"/>
      <c r="Q25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>
      <selection sqref="A1:C30"/>
    </sheetView>
  </sheetViews>
  <sheetFormatPr baseColWidth="10" defaultColWidth="11.453125" defaultRowHeight="14.5" x14ac:dyDescent="0.35"/>
  <cols>
    <col min="1" max="1" width="11.453125" style="5"/>
    <col min="2" max="2" width="11.453125" style="7"/>
    <col min="3" max="16384" width="11.453125" style="2"/>
  </cols>
  <sheetData>
    <row r="1" spans="1:3" ht="60.5" thickBot="1" x14ac:dyDescent="0.4">
      <c r="A1" s="87" t="s">
        <v>231</v>
      </c>
      <c r="B1" s="88">
        <v>2023</v>
      </c>
      <c r="C1" s="88">
        <v>2024</v>
      </c>
    </row>
    <row r="2" spans="1:3" ht="28.5" thickBot="1" x14ac:dyDescent="0.4">
      <c r="A2" s="15" t="s">
        <v>232</v>
      </c>
      <c r="B2" s="89">
        <v>1</v>
      </c>
      <c r="C2" s="58">
        <v>1</v>
      </c>
    </row>
    <row r="3" spans="1:3" ht="28.5" thickBot="1" x14ac:dyDescent="0.4">
      <c r="A3" s="15" t="s">
        <v>233</v>
      </c>
      <c r="B3" s="89">
        <v>1</v>
      </c>
      <c r="C3" s="58">
        <v>1</v>
      </c>
    </row>
    <row r="4" spans="1:3" ht="42.5" thickBot="1" x14ac:dyDescent="0.4">
      <c r="A4" s="15" t="s">
        <v>234</v>
      </c>
      <c r="B4" s="89">
        <v>1</v>
      </c>
      <c r="C4" s="58">
        <v>1</v>
      </c>
    </row>
    <row r="5" spans="1:3" ht="28.5" thickBot="1" x14ac:dyDescent="0.4">
      <c r="A5" s="15" t="s">
        <v>235</v>
      </c>
      <c r="B5" s="89">
        <v>1</v>
      </c>
      <c r="C5" s="58">
        <v>1</v>
      </c>
    </row>
    <row r="6" spans="1:3" ht="42.5" thickBot="1" x14ac:dyDescent="0.4">
      <c r="A6" s="15" t="s">
        <v>236</v>
      </c>
      <c r="B6" s="89">
        <v>1</v>
      </c>
      <c r="C6" s="58">
        <v>1</v>
      </c>
    </row>
    <row r="7" spans="1:3" ht="28.5" thickBot="1" x14ac:dyDescent="0.4">
      <c r="A7" s="15" t="s">
        <v>237</v>
      </c>
      <c r="B7" s="89">
        <v>1</v>
      </c>
      <c r="C7" s="58">
        <v>1</v>
      </c>
    </row>
    <row r="8" spans="1:3" ht="15" thickBot="1" x14ac:dyDescent="0.4">
      <c r="A8" s="94" t="s">
        <v>238</v>
      </c>
      <c r="B8" s="94"/>
      <c r="C8" s="94"/>
    </row>
    <row r="9" spans="1:3" ht="15" thickBot="1" x14ac:dyDescent="0.4">
      <c r="A9" s="15" t="s">
        <v>239</v>
      </c>
      <c r="B9" s="90">
        <v>426</v>
      </c>
      <c r="C9" s="91">
        <v>428</v>
      </c>
    </row>
    <row r="10" spans="1:3" ht="15" thickBot="1" x14ac:dyDescent="0.4">
      <c r="A10" s="94" t="s">
        <v>240</v>
      </c>
      <c r="B10" s="94"/>
      <c r="C10" s="94"/>
    </row>
    <row r="11" spans="1:3" ht="28.5" thickBot="1" x14ac:dyDescent="0.4">
      <c r="A11" s="15" t="s">
        <v>241</v>
      </c>
      <c r="B11" s="90">
        <v>598</v>
      </c>
      <c r="C11" s="91">
        <v>650</v>
      </c>
    </row>
    <row r="12" spans="1:3" ht="15" thickBot="1" x14ac:dyDescent="0.4">
      <c r="A12" s="15" t="s">
        <v>242</v>
      </c>
      <c r="B12" s="90">
        <v>25</v>
      </c>
      <c r="C12" s="91">
        <v>25</v>
      </c>
    </row>
    <row r="13" spans="1:3" ht="28.5" thickBot="1" x14ac:dyDescent="0.4">
      <c r="A13" s="15" t="s">
        <v>243</v>
      </c>
      <c r="B13" s="90">
        <v>25</v>
      </c>
      <c r="C13" s="91">
        <v>27</v>
      </c>
    </row>
    <row r="14" spans="1:3" ht="42.5" thickBot="1" x14ac:dyDescent="0.4">
      <c r="A14" s="15" t="s">
        <v>244</v>
      </c>
      <c r="B14" s="90">
        <v>15</v>
      </c>
      <c r="C14" s="91">
        <v>18</v>
      </c>
    </row>
    <row r="15" spans="1:3" ht="56.5" thickBot="1" x14ac:dyDescent="0.4">
      <c r="A15" s="15" t="s">
        <v>245</v>
      </c>
      <c r="B15" s="90">
        <v>448</v>
      </c>
      <c r="C15" s="91">
        <v>478</v>
      </c>
    </row>
    <row r="16" spans="1:3" ht="84.5" thickBot="1" x14ac:dyDescent="0.4">
      <c r="A16" s="15" t="s">
        <v>246</v>
      </c>
      <c r="B16" s="90">
        <v>7</v>
      </c>
      <c r="C16" s="91">
        <v>7</v>
      </c>
    </row>
    <row r="17" spans="1:3" ht="70.5" thickBot="1" x14ac:dyDescent="0.4">
      <c r="A17" s="15" t="s">
        <v>247</v>
      </c>
      <c r="B17" s="90">
        <v>18</v>
      </c>
      <c r="C17" s="91">
        <v>21</v>
      </c>
    </row>
    <row r="18" spans="1:3" ht="15" thickBot="1" x14ac:dyDescent="0.4">
      <c r="A18" s="94" t="s">
        <v>248</v>
      </c>
      <c r="B18" s="94"/>
      <c r="C18" s="94"/>
    </row>
    <row r="19" spans="1:3" ht="70.5" thickBot="1" x14ac:dyDescent="0.4">
      <c r="A19" s="15" t="s">
        <v>249</v>
      </c>
      <c r="B19" s="90">
        <v>8</v>
      </c>
      <c r="C19" s="91">
        <v>9</v>
      </c>
    </row>
    <row r="20" spans="1:3" ht="70.5" thickBot="1" x14ac:dyDescent="0.4">
      <c r="A20" s="15" t="s">
        <v>250</v>
      </c>
      <c r="B20" s="90">
        <v>2</v>
      </c>
      <c r="C20" s="91">
        <v>2</v>
      </c>
    </row>
    <row r="21" spans="1:3" ht="70.5" thickBot="1" x14ac:dyDescent="0.4">
      <c r="A21" s="15" t="s">
        <v>251</v>
      </c>
      <c r="B21" s="90">
        <v>3</v>
      </c>
      <c r="C21" s="91">
        <v>3</v>
      </c>
    </row>
    <row r="22" spans="1:3" ht="70.5" thickBot="1" x14ac:dyDescent="0.4">
      <c r="A22" s="15" t="s">
        <v>252</v>
      </c>
      <c r="B22" s="90">
        <v>21</v>
      </c>
      <c r="C22" s="91">
        <v>21</v>
      </c>
    </row>
    <row r="23" spans="1:3" ht="15" thickBot="1" x14ac:dyDescent="0.4">
      <c r="A23" s="15" t="s">
        <v>253</v>
      </c>
      <c r="B23" s="90">
        <v>0</v>
      </c>
      <c r="C23" s="91" t="s">
        <v>254</v>
      </c>
    </row>
    <row r="24" spans="1:3" ht="28.5" thickBot="1" x14ac:dyDescent="0.4">
      <c r="A24" s="15" t="s">
        <v>255</v>
      </c>
      <c r="B24" s="90">
        <v>0</v>
      </c>
      <c r="C24" s="91" t="s">
        <v>256</v>
      </c>
    </row>
    <row r="25" spans="1:3" ht="42.5" thickBot="1" x14ac:dyDescent="0.4">
      <c r="A25" s="15" t="s">
        <v>257</v>
      </c>
      <c r="B25" s="90">
        <v>13</v>
      </c>
      <c r="C25" s="91">
        <v>13</v>
      </c>
    </row>
    <row r="26" spans="1:3" ht="15" thickBot="1" x14ac:dyDescent="0.4">
      <c r="A26" s="94" t="s">
        <v>258</v>
      </c>
      <c r="B26" s="94"/>
      <c r="C26" s="94"/>
    </row>
    <row r="27" spans="1:3" ht="42.5" thickBot="1" x14ac:dyDescent="0.4">
      <c r="A27" s="15" t="s">
        <v>259</v>
      </c>
      <c r="B27" s="90">
        <v>93</v>
      </c>
      <c r="C27" s="91">
        <v>105</v>
      </c>
    </row>
    <row r="28" spans="1:3" ht="70.5" thickBot="1" x14ac:dyDescent="0.4">
      <c r="A28" s="15" t="s">
        <v>260</v>
      </c>
      <c r="B28" s="90" t="s">
        <v>60</v>
      </c>
      <c r="C28" s="91"/>
    </row>
    <row r="29" spans="1:3" ht="42.5" thickBot="1" x14ac:dyDescent="0.4">
      <c r="A29" s="15" t="s">
        <v>261</v>
      </c>
      <c r="B29" s="90">
        <v>9</v>
      </c>
      <c r="C29" s="91">
        <v>10</v>
      </c>
    </row>
    <row r="30" spans="1:3" ht="15" thickBot="1" x14ac:dyDescent="0.4">
      <c r="A30" s="92" t="s">
        <v>29</v>
      </c>
      <c r="B30" s="31">
        <v>1717</v>
      </c>
      <c r="C30" s="93">
        <v>1822</v>
      </c>
    </row>
  </sheetData>
  <mergeCells count="4">
    <mergeCell ref="A8:C8"/>
    <mergeCell ref="A10:C10"/>
    <mergeCell ref="A18:C18"/>
    <mergeCell ref="A26:C2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opLeftCell="A14" workbookViewId="0">
      <selection sqref="A1:C25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3" ht="15.5" thickBot="1" x14ac:dyDescent="0.4">
      <c r="A1" s="87" t="s">
        <v>262</v>
      </c>
      <c r="B1" s="95">
        <v>2023</v>
      </c>
      <c r="C1" s="95">
        <v>2024</v>
      </c>
    </row>
    <row r="2" spans="1:3" ht="29.5" thickBot="1" x14ac:dyDescent="0.4">
      <c r="A2" s="15" t="s">
        <v>263</v>
      </c>
      <c r="B2" s="96">
        <v>276</v>
      </c>
      <c r="C2" s="48">
        <v>334</v>
      </c>
    </row>
    <row r="3" spans="1:3" ht="43.5" thickBot="1" x14ac:dyDescent="0.4">
      <c r="A3" s="15" t="s">
        <v>264</v>
      </c>
      <c r="B3" s="96">
        <v>289</v>
      </c>
      <c r="C3" s="48">
        <v>304</v>
      </c>
    </row>
    <row r="4" spans="1:3" ht="30.5" thickBot="1" x14ac:dyDescent="0.4">
      <c r="A4" s="97" t="s">
        <v>265</v>
      </c>
      <c r="B4" s="98"/>
      <c r="C4" s="99"/>
    </row>
    <row r="5" spans="1:3" ht="28.5" thickBot="1" x14ac:dyDescent="0.4">
      <c r="A5" s="15" t="s">
        <v>266</v>
      </c>
      <c r="B5" s="96">
        <v>14</v>
      </c>
      <c r="C5" s="48">
        <v>14</v>
      </c>
    </row>
    <row r="6" spans="1:3" ht="45.5" thickBot="1" x14ac:dyDescent="0.4">
      <c r="A6" s="97" t="s">
        <v>267</v>
      </c>
      <c r="B6" s="98"/>
      <c r="C6" s="99"/>
    </row>
    <row r="7" spans="1:3" ht="15" thickBot="1" x14ac:dyDescent="0.4">
      <c r="A7" s="15" t="s">
        <v>268</v>
      </c>
      <c r="B7" s="96">
        <v>7</v>
      </c>
      <c r="C7" s="48">
        <v>7</v>
      </c>
    </row>
    <row r="8" spans="1:3" ht="28.5" thickBot="1" x14ac:dyDescent="0.4">
      <c r="A8" s="15" t="s">
        <v>269</v>
      </c>
      <c r="B8" s="96">
        <v>137</v>
      </c>
      <c r="C8" s="48">
        <v>156</v>
      </c>
    </row>
    <row r="9" spans="1:3" ht="56.5" thickBot="1" x14ac:dyDescent="0.4">
      <c r="A9" s="15" t="s">
        <v>270</v>
      </c>
      <c r="B9" s="96">
        <v>6</v>
      </c>
      <c r="C9" s="48">
        <v>6</v>
      </c>
    </row>
    <row r="10" spans="1:3" ht="45.5" thickBot="1" x14ac:dyDescent="0.4">
      <c r="A10" s="97" t="s">
        <v>271</v>
      </c>
      <c r="B10" s="98"/>
      <c r="C10" s="99"/>
    </row>
    <row r="11" spans="1:3" ht="15" thickBot="1" x14ac:dyDescent="0.4">
      <c r="A11" s="15" t="s">
        <v>272</v>
      </c>
      <c r="B11" s="96">
        <v>15</v>
      </c>
      <c r="C11" s="48">
        <v>43</v>
      </c>
    </row>
    <row r="12" spans="1:3" ht="15" thickBot="1" x14ac:dyDescent="0.4">
      <c r="A12" s="15" t="s">
        <v>273</v>
      </c>
      <c r="B12" s="96" t="s">
        <v>60</v>
      </c>
      <c r="C12" s="48">
        <v>1</v>
      </c>
    </row>
    <row r="13" spans="1:3" ht="15" thickBot="1" x14ac:dyDescent="0.4">
      <c r="A13" s="15" t="s">
        <v>274</v>
      </c>
      <c r="B13" s="96">
        <v>30</v>
      </c>
      <c r="C13" s="48">
        <v>30</v>
      </c>
    </row>
    <row r="14" spans="1:3" ht="28.5" thickBot="1" x14ac:dyDescent="0.4">
      <c r="A14" s="15" t="s">
        <v>275</v>
      </c>
      <c r="B14" s="96">
        <v>10</v>
      </c>
      <c r="C14" s="48">
        <v>25</v>
      </c>
    </row>
    <row r="15" spans="1:3" ht="15" thickBot="1" x14ac:dyDescent="0.4">
      <c r="A15" s="15" t="s">
        <v>276</v>
      </c>
      <c r="B15" s="96">
        <v>20</v>
      </c>
      <c r="C15" s="48">
        <v>26</v>
      </c>
    </row>
    <row r="16" spans="1:3" ht="30.5" thickBot="1" x14ac:dyDescent="0.4">
      <c r="A16" s="97" t="s">
        <v>277</v>
      </c>
      <c r="B16" s="98"/>
      <c r="C16" s="99"/>
    </row>
    <row r="17" spans="1:3" ht="28.5" thickBot="1" x14ac:dyDescent="0.4">
      <c r="A17" s="15" t="s">
        <v>278</v>
      </c>
      <c r="B17" s="96">
        <v>21</v>
      </c>
      <c r="C17" s="48">
        <v>21</v>
      </c>
    </row>
    <row r="18" spans="1:3" ht="45.5" thickBot="1" x14ac:dyDescent="0.4">
      <c r="A18" s="97" t="s">
        <v>279</v>
      </c>
      <c r="B18" s="98"/>
      <c r="C18" s="99"/>
    </row>
    <row r="19" spans="1:3" ht="15" thickBot="1" x14ac:dyDescent="0.4">
      <c r="A19" s="15" t="s">
        <v>280</v>
      </c>
      <c r="B19" s="96">
        <v>2</v>
      </c>
      <c r="C19" s="48">
        <v>2</v>
      </c>
    </row>
    <row r="20" spans="1:3" ht="15" thickBot="1" x14ac:dyDescent="0.4">
      <c r="A20" s="15" t="s">
        <v>281</v>
      </c>
      <c r="B20" s="96">
        <v>2</v>
      </c>
      <c r="C20" s="48">
        <v>2</v>
      </c>
    </row>
    <row r="21" spans="1:3" ht="15" thickBot="1" x14ac:dyDescent="0.4">
      <c r="A21" s="15" t="s">
        <v>282</v>
      </c>
      <c r="B21" s="96">
        <v>2</v>
      </c>
      <c r="C21" s="48">
        <v>2</v>
      </c>
    </row>
    <row r="22" spans="1:3" ht="56.5" thickBot="1" x14ac:dyDescent="0.4">
      <c r="A22" s="15" t="s">
        <v>283</v>
      </c>
      <c r="B22" s="96">
        <v>5</v>
      </c>
      <c r="C22" s="48">
        <v>5</v>
      </c>
    </row>
    <row r="23" spans="1:3" ht="42.5" thickBot="1" x14ac:dyDescent="0.4">
      <c r="A23" s="15" t="s">
        <v>284</v>
      </c>
      <c r="B23" s="96">
        <v>41</v>
      </c>
      <c r="C23" s="48">
        <v>41</v>
      </c>
    </row>
    <row r="24" spans="1:3" ht="42.5" thickBot="1" x14ac:dyDescent="0.4">
      <c r="A24" s="15" t="s">
        <v>285</v>
      </c>
      <c r="B24" s="96">
        <v>7</v>
      </c>
      <c r="C24" s="48">
        <v>7</v>
      </c>
    </row>
    <row r="25" spans="1:3" ht="15" thickBot="1" x14ac:dyDescent="0.4">
      <c r="A25" s="15" t="s">
        <v>286</v>
      </c>
      <c r="B25" s="96">
        <v>1</v>
      </c>
      <c r="C25" s="48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>
      <selection activeCell="D32" sqref="D32"/>
    </sheetView>
  </sheetViews>
  <sheetFormatPr baseColWidth="10" defaultColWidth="11.453125" defaultRowHeight="14.5" x14ac:dyDescent="0.35"/>
  <cols>
    <col min="1" max="1" width="18.54296875" style="6" customWidth="1"/>
    <col min="2" max="16384" width="11.453125" style="2"/>
  </cols>
  <sheetData>
    <row r="1" spans="1:3" ht="45.5" thickBot="1" x14ac:dyDescent="0.4">
      <c r="A1" s="100" t="s">
        <v>287</v>
      </c>
      <c r="B1" s="95">
        <v>2023</v>
      </c>
      <c r="C1" s="95">
        <v>2024</v>
      </c>
    </row>
    <row r="2" spans="1:3" ht="42.5" thickBot="1" x14ac:dyDescent="0.4">
      <c r="A2" s="15" t="s">
        <v>288</v>
      </c>
      <c r="B2" s="96">
        <v>1</v>
      </c>
      <c r="C2" s="48">
        <v>1</v>
      </c>
    </row>
    <row r="3" spans="1:3" x14ac:dyDescent="0.35">
      <c r="A3" s="23" t="s">
        <v>289</v>
      </c>
      <c r="B3"/>
      <c r="C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>
      <selection sqref="A1:C15"/>
    </sheetView>
  </sheetViews>
  <sheetFormatPr baseColWidth="10" defaultColWidth="11.453125" defaultRowHeight="14.5" x14ac:dyDescent="0.35"/>
  <cols>
    <col min="1" max="16384" width="11.453125" style="2"/>
  </cols>
  <sheetData>
    <row r="1" spans="1:3" ht="30.5" thickBot="1" x14ac:dyDescent="0.4">
      <c r="A1" s="100" t="s">
        <v>290</v>
      </c>
      <c r="B1" s="95">
        <v>2023</v>
      </c>
      <c r="C1" s="95">
        <v>2024</v>
      </c>
    </row>
    <row r="2" spans="1:3" ht="42.5" thickBot="1" x14ac:dyDescent="0.4">
      <c r="A2" s="15" t="s">
        <v>291</v>
      </c>
      <c r="B2" s="96">
        <v>3</v>
      </c>
      <c r="C2" s="48">
        <v>3</v>
      </c>
    </row>
    <row r="3" spans="1:3" ht="42.5" thickBot="1" x14ac:dyDescent="0.4">
      <c r="A3" s="15" t="s">
        <v>292</v>
      </c>
      <c r="B3" s="96">
        <v>5</v>
      </c>
      <c r="C3" s="48">
        <v>5</v>
      </c>
    </row>
    <row r="4" spans="1:3" ht="28.5" thickBot="1" x14ac:dyDescent="0.4">
      <c r="A4" s="15" t="s">
        <v>293</v>
      </c>
      <c r="B4" s="96">
        <v>5</v>
      </c>
      <c r="C4" s="48">
        <v>5</v>
      </c>
    </row>
    <row r="5" spans="1:3" ht="28.5" thickBot="1" x14ac:dyDescent="0.4">
      <c r="A5" s="15" t="s">
        <v>294</v>
      </c>
      <c r="B5" s="96">
        <v>2</v>
      </c>
      <c r="C5" s="48">
        <v>2</v>
      </c>
    </row>
    <row r="6" spans="1:3" ht="42.5" thickBot="1" x14ac:dyDescent="0.4">
      <c r="A6" s="15" t="s">
        <v>295</v>
      </c>
      <c r="B6" s="96">
        <v>13</v>
      </c>
      <c r="C6" s="48">
        <v>13</v>
      </c>
    </row>
    <row r="7" spans="1:3" ht="28.5" thickBot="1" x14ac:dyDescent="0.4">
      <c r="A7" s="15" t="s">
        <v>296</v>
      </c>
      <c r="B7" s="96">
        <v>12</v>
      </c>
      <c r="C7" s="48">
        <v>12</v>
      </c>
    </row>
    <row r="8" spans="1:3" ht="28.5" thickBot="1" x14ac:dyDescent="0.4">
      <c r="A8" s="15" t="s">
        <v>297</v>
      </c>
      <c r="B8" s="96">
        <v>4</v>
      </c>
      <c r="C8" s="48">
        <v>4</v>
      </c>
    </row>
    <row r="9" spans="1:3" ht="56.5" thickBot="1" x14ac:dyDescent="0.4">
      <c r="A9" s="15" t="s">
        <v>298</v>
      </c>
      <c r="B9" s="96">
        <v>12</v>
      </c>
      <c r="C9" s="48">
        <v>12</v>
      </c>
    </row>
    <row r="10" spans="1:3" ht="56.5" thickBot="1" x14ac:dyDescent="0.4">
      <c r="A10" s="15" t="s">
        <v>299</v>
      </c>
      <c r="B10" s="96">
        <v>14</v>
      </c>
      <c r="C10" s="48">
        <v>14</v>
      </c>
    </row>
    <row r="11" spans="1:3" ht="28.5" thickBot="1" x14ac:dyDescent="0.4">
      <c r="A11" s="15" t="s">
        <v>300</v>
      </c>
      <c r="B11" s="96">
        <v>3</v>
      </c>
      <c r="C11" s="48">
        <v>3</v>
      </c>
    </row>
    <row r="12" spans="1:3" ht="28.5" thickBot="1" x14ac:dyDescent="0.4">
      <c r="A12" s="15" t="s">
        <v>301</v>
      </c>
      <c r="B12" s="96">
        <v>1</v>
      </c>
      <c r="C12" s="48">
        <v>3</v>
      </c>
    </row>
    <row r="13" spans="1:3" ht="15" thickBot="1" x14ac:dyDescent="0.4">
      <c r="A13" s="15" t="s">
        <v>302</v>
      </c>
      <c r="B13" s="96">
        <v>2</v>
      </c>
      <c r="C13" s="48">
        <v>1</v>
      </c>
    </row>
    <row r="14" spans="1:3" ht="28.5" thickBot="1" x14ac:dyDescent="0.4">
      <c r="A14" s="15" t="s">
        <v>303</v>
      </c>
      <c r="B14" s="96">
        <v>1</v>
      </c>
      <c r="C14" s="48">
        <v>1</v>
      </c>
    </row>
    <row r="15" spans="1:3" ht="28.5" thickBot="1" x14ac:dyDescent="0.4">
      <c r="A15" s="15" t="s">
        <v>304</v>
      </c>
      <c r="B15" s="96">
        <v>1</v>
      </c>
      <c r="C15" s="48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Portada 1</vt:lpstr>
      <vt:lpstr>2024 en Cifras</vt:lpstr>
      <vt:lpstr>Población de Referencia</vt:lpstr>
      <vt:lpstr>Pirámide Población</vt:lpstr>
      <vt:lpstr>Recursos Humanos</vt:lpstr>
      <vt:lpstr>Recursos Materiales</vt:lpstr>
      <vt:lpstr>Alta Tecnología</vt:lpstr>
      <vt:lpstr>Otros Equipos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2022-06-29T09:33:43Z</dcterms:created>
  <dcterms:modified xsi:type="dcterms:W3CDTF">2025-09-18T06:56:45Z</dcterms:modified>
  <cp:category/>
  <cp:contentStatus/>
</cp:coreProperties>
</file>